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сайт\"/>
    </mc:Choice>
  </mc:AlternateContent>
  <bookViews>
    <workbookView xWindow="0" yWindow="0" windowWidth="27870" windowHeight="12930"/>
  </bookViews>
  <sheets>
    <sheet name="таб. 1.3." sheetId="18" r:id="rId1"/>
    <sheet name="таб. 1.6." sheetId="21" r:id="rId2"/>
  </sheets>
  <definedNames>
    <definedName name="_xlnm.Print_Titles" localSheetId="0">'таб. 1.3.'!$A:$C</definedName>
    <definedName name="_xlnm.Print_Titles" localSheetId="1">'таб. 1.6.'!$A:$C,'таб. 1.6.'!$17:$17</definedName>
    <definedName name="_xlnm.Print_Area" localSheetId="0">'таб. 1.3.'!$A$1:$R$49</definedName>
    <definedName name="_xlnm.Print_Area" localSheetId="1">'таб. 1.6.'!$A$1:$T$80</definedName>
  </definedNames>
  <calcPr calcId="162913" fullCalcOnLoad="1" iterate="1"/>
</workbook>
</file>

<file path=xl/calcChain.xml><?xml version="1.0" encoding="utf-8"?>
<calcChain xmlns="http://schemas.openxmlformats.org/spreadsheetml/2006/main">
  <c r="N59" i="21" l="1"/>
  <c r="O59" i="21"/>
  <c r="P59" i="21"/>
  <c r="Q59" i="21"/>
  <c r="S59" i="21"/>
  <c r="R62" i="21"/>
  <c r="R59" i="21"/>
  <c r="M62" i="21"/>
  <c r="M59" i="21" s="1"/>
  <c r="L62" i="21"/>
  <c r="L59" i="21"/>
  <c r="R64" i="21"/>
  <c r="L64" i="21" s="1"/>
  <c r="M64" i="21"/>
  <c r="R48" i="21"/>
  <c r="L48" i="21" s="1"/>
  <c r="R49" i="21"/>
  <c r="L49" i="21" s="1"/>
  <c r="R50" i="21"/>
  <c r="R51" i="21"/>
  <c r="L51" i="21" s="1"/>
  <c r="R52" i="21"/>
  <c r="R53" i="21"/>
  <c r="L53" i="21"/>
  <c r="R54" i="21"/>
  <c r="L50" i="21"/>
  <c r="L52" i="21"/>
  <c r="L54" i="21"/>
  <c r="M20" i="21"/>
  <c r="M21" i="21"/>
  <c r="M22" i="21"/>
  <c r="M23" i="21"/>
  <c r="M24" i="21"/>
  <c r="M25" i="21"/>
  <c r="M26" i="21"/>
  <c r="M28" i="21"/>
  <c r="M29" i="21"/>
  <c r="M30" i="21"/>
  <c r="M31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R20" i="21"/>
  <c r="L20" i="21"/>
  <c r="R21" i="21"/>
  <c r="R22" i="21"/>
  <c r="R23" i="21"/>
  <c r="L23" i="21"/>
  <c r="R24" i="21"/>
  <c r="L24" i="21" s="1"/>
  <c r="R25" i="21"/>
  <c r="R26" i="21"/>
  <c r="L21" i="21"/>
  <c r="L22" i="21"/>
  <c r="L25" i="21"/>
  <c r="L26" i="21"/>
  <c r="R28" i="21"/>
  <c r="L28" i="21"/>
  <c r="R29" i="21"/>
  <c r="L29" i="21"/>
  <c r="R30" i="21"/>
  <c r="L30" i="21" s="1"/>
  <c r="R31" i="21"/>
  <c r="L31" i="21"/>
  <c r="R33" i="21"/>
  <c r="L33" i="21" s="1"/>
  <c r="R34" i="21"/>
  <c r="L34" i="21"/>
  <c r="R35" i="21"/>
  <c r="L35" i="21" s="1"/>
  <c r="R36" i="21"/>
  <c r="L36" i="21"/>
  <c r="R37" i="21"/>
  <c r="L37" i="21" s="1"/>
  <c r="R38" i="21"/>
  <c r="L38" i="21"/>
  <c r="R39" i="21"/>
  <c r="L39" i="21" s="1"/>
  <c r="R40" i="21"/>
  <c r="L40" i="21"/>
  <c r="R41" i="21"/>
  <c r="L41" i="21" s="1"/>
  <c r="R42" i="21"/>
  <c r="L42" i="21"/>
  <c r="R43" i="21"/>
  <c r="L43" i="21" s="1"/>
  <c r="R44" i="21"/>
  <c r="L44" i="21"/>
  <c r="R45" i="21"/>
  <c r="L45" i="21" s="1"/>
  <c r="R46" i="21"/>
  <c r="L46" i="21"/>
  <c r="R47" i="21"/>
  <c r="L47" i="21" s="1"/>
  <c r="O32" i="21"/>
  <c r="P32" i="21"/>
  <c r="M32" i="21" s="1"/>
  <c r="Q32" i="21"/>
  <c r="S32" i="21"/>
  <c r="N32" i="21"/>
  <c r="O27" i="21"/>
  <c r="P27" i="21"/>
  <c r="Q27" i="21"/>
  <c r="S27" i="21"/>
  <c r="N27" i="21"/>
  <c r="M27" i="21" s="1"/>
  <c r="O19" i="21"/>
  <c r="O18" i="21"/>
  <c r="P19" i="21"/>
  <c r="P18" i="21" s="1"/>
  <c r="M18" i="21" s="1"/>
  <c r="Q19" i="21"/>
  <c r="Q18" i="21"/>
  <c r="S19" i="21"/>
  <c r="S18" i="21" s="1"/>
  <c r="N19" i="21"/>
  <c r="R19" i="21" s="1"/>
  <c r="L19" i="21" s="1"/>
  <c r="M19" i="21"/>
  <c r="K32" i="18"/>
  <c r="K31" i="18"/>
  <c r="K30" i="18"/>
  <c r="L18" i="18"/>
  <c r="K18" i="18"/>
  <c r="L31" i="18"/>
  <c r="L30" i="18"/>
  <c r="L29" i="18"/>
  <c r="K29" i="18"/>
  <c r="L27" i="18"/>
  <c r="K27" i="18"/>
  <c r="L26" i="18"/>
  <c r="K26" i="18"/>
  <c r="K24" i="18"/>
  <c r="L22" i="18"/>
  <c r="K22" i="18"/>
  <c r="Q20" i="18"/>
  <c r="Q28" i="18" s="1"/>
  <c r="Q33" i="18" s="1"/>
  <c r="P20" i="18"/>
  <c r="P28" i="18" s="1"/>
  <c r="P33" i="18" s="1"/>
  <c r="O20" i="18"/>
  <c r="L20" i="18" s="1"/>
  <c r="O28" i="18"/>
  <c r="L28" i="18" s="1"/>
  <c r="N20" i="18"/>
  <c r="N28" i="18"/>
  <c r="N33" i="18"/>
  <c r="M20" i="18"/>
  <c r="L19" i="18"/>
  <c r="K19" i="18"/>
  <c r="K20" i="18" s="1"/>
  <c r="K28" i="18" s="1"/>
  <c r="K33" i="18" s="1"/>
  <c r="F59" i="21"/>
  <c r="G59" i="21"/>
  <c r="H59" i="21"/>
  <c r="I59" i="21"/>
  <c r="K59" i="21"/>
  <c r="J62" i="21"/>
  <c r="D62" i="21" s="1"/>
  <c r="D59" i="21" s="1"/>
  <c r="J59" i="21"/>
  <c r="E62" i="21"/>
  <c r="E59" i="21"/>
  <c r="J64" i="21"/>
  <c r="D64" i="21"/>
  <c r="E64" i="21"/>
  <c r="E48" i="21"/>
  <c r="E49" i="21"/>
  <c r="E50" i="21"/>
  <c r="E51" i="21"/>
  <c r="E52" i="21"/>
  <c r="E53" i="21"/>
  <c r="E54" i="21"/>
  <c r="J48" i="21"/>
  <c r="D48" i="21"/>
  <c r="J49" i="21"/>
  <c r="D49" i="21"/>
  <c r="J50" i="21"/>
  <c r="D50" i="21" s="1"/>
  <c r="J51" i="21"/>
  <c r="D51" i="21"/>
  <c r="J52" i="21"/>
  <c r="D52" i="21" s="1"/>
  <c r="J53" i="21"/>
  <c r="D53" i="21"/>
  <c r="J54" i="21"/>
  <c r="E20" i="21"/>
  <c r="E21" i="21"/>
  <c r="E22" i="21"/>
  <c r="E23" i="21"/>
  <c r="E24" i="21"/>
  <c r="E25" i="21"/>
  <c r="E26" i="21"/>
  <c r="E28" i="21"/>
  <c r="E29" i="21"/>
  <c r="E30" i="21"/>
  <c r="E31" i="21"/>
  <c r="E33" i="21"/>
  <c r="E34" i="21"/>
  <c r="E35" i="21"/>
  <c r="E36" i="21"/>
  <c r="E38" i="21"/>
  <c r="E40" i="21"/>
  <c r="E41" i="21"/>
  <c r="E42" i="21"/>
  <c r="E43" i="21"/>
  <c r="E44" i="21"/>
  <c r="E45" i="21"/>
  <c r="E46" i="21"/>
  <c r="E47" i="21"/>
  <c r="J20" i="21"/>
  <c r="D20" i="21"/>
  <c r="J21" i="21"/>
  <c r="D21" i="21" s="1"/>
  <c r="J22" i="21"/>
  <c r="D22" i="21"/>
  <c r="J23" i="21"/>
  <c r="D23" i="21" s="1"/>
  <c r="J24" i="21"/>
  <c r="D24" i="21"/>
  <c r="J25" i="21"/>
  <c r="D25" i="21" s="1"/>
  <c r="J26" i="21"/>
  <c r="D26" i="21"/>
  <c r="J28" i="21"/>
  <c r="D28" i="21" s="1"/>
  <c r="J29" i="21"/>
  <c r="D29" i="21"/>
  <c r="J30" i="21"/>
  <c r="D30" i="21" s="1"/>
  <c r="J31" i="21"/>
  <c r="D31" i="21"/>
  <c r="J33" i="21"/>
  <c r="D33" i="21" s="1"/>
  <c r="J34" i="21"/>
  <c r="D34" i="21"/>
  <c r="J35" i="21"/>
  <c r="D35" i="21" s="1"/>
  <c r="J36" i="21"/>
  <c r="D36" i="21"/>
  <c r="J37" i="21"/>
  <c r="D37" i="21" s="1"/>
  <c r="J38" i="21"/>
  <c r="D38" i="21"/>
  <c r="J39" i="21"/>
  <c r="D39" i="21" s="1"/>
  <c r="J40" i="21"/>
  <c r="D40" i="21"/>
  <c r="J41" i="21"/>
  <c r="D41" i="21" s="1"/>
  <c r="J42" i="21"/>
  <c r="D42" i="21"/>
  <c r="J43" i="21"/>
  <c r="D43" i="21" s="1"/>
  <c r="J44" i="21"/>
  <c r="D44" i="21"/>
  <c r="J45" i="21"/>
  <c r="D45" i="21" s="1"/>
  <c r="J46" i="21"/>
  <c r="D46" i="21"/>
  <c r="J47" i="21"/>
  <c r="D47" i="21" s="1"/>
  <c r="G19" i="21"/>
  <c r="H19" i="21"/>
  <c r="H18" i="21" s="1"/>
  <c r="E18" i="21" s="1"/>
  <c r="I19" i="21"/>
  <c r="I18" i="21" s="1"/>
  <c r="K19" i="21"/>
  <c r="F19" i="21"/>
  <c r="G27" i="21"/>
  <c r="H27" i="21"/>
  <c r="I27" i="21"/>
  <c r="K27" i="21"/>
  <c r="K18" i="21" s="1"/>
  <c r="F27" i="21"/>
  <c r="G32" i="21"/>
  <c r="H32" i="21"/>
  <c r="I32" i="21"/>
  <c r="J32" i="21" s="1"/>
  <c r="D32" i="21" s="1"/>
  <c r="K32" i="21"/>
  <c r="F32" i="21"/>
  <c r="E31" i="18"/>
  <c r="E30" i="18"/>
  <c r="E29" i="18"/>
  <c r="E27" i="18"/>
  <c r="E26" i="18"/>
  <c r="E22" i="18"/>
  <c r="E19" i="18"/>
  <c r="D29" i="18"/>
  <c r="D27" i="18"/>
  <c r="D26" i="18"/>
  <c r="D24" i="18"/>
  <c r="D22" i="18"/>
  <c r="G20" i="18"/>
  <c r="G28" i="18"/>
  <c r="G33" i="18"/>
  <c r="H20" i="18"/>
  <c r="E20" i="18" s="1"/>
  <c r="I20" i="18"/>
  <c r="I28" i="18"/>
  <c r="I33" i="18" s="1"/>
  <c r="J20" i="18"/>
  <c r="J28" i="18"/>
  <c r="J33" i="18"/>
  <c r="F20" i="18"/>
  <c r="F28" i="18"/>
  <c r="F33" i="18"/>
  <c r="D19" i="18"/>
  <c r="D20" i="18" s="1"/>
  <c r="D28" i="18" s="1"/>
  <c r="D33" i="18" s="1"/>
  <c r="F18" i="21"/>
  <c r="M28" i="18"/>
  <c r="M33" i="18" s="1"/>
  <c r="N18" i="21"/>
  <c r="R32" i="21"/>
  <c r="L32" i="21" s="1"/>
  <c r="R27" i="21"/>
  <c r="L27" i="21" s="1"/>
  <c r="E19" i="21"/>
  <c r="J27" i="21"/>
  <c r="D27" i="21"/>
  <c r="G18" i="21"/>
  <c r="E32" i="21"/>
  <c r="E27" i="21"/>
  <c r="J18" i="21" l="1"/>
  <c r="D18" i="21" s="1"/>
  <c r="R18" i="21"/>
  <c r="L18" i="21" s="1"/>
  <c r="J19" i="21"/>
  <c r="D19" i="21" s="1"/>
  <c r="H28" i="18"/>
  <c r="O33" i="18"/>
  <c r="L33" i="18" s="1"/>
  <c r="H33" i="18" l="1"/>
  <c r="E33" i="18" s="1"/>
  <c r="E28" i="18"/>
</calcChain>
</file>

<file path=xl/sharedStrings.xml><?xml version="1.0" encoding="utf-8"?>
<sst xmlns="http://schemas.openxmlformats.org/spreadsheetml/2006/main" count="276" uniqueCount="157">
  <si>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</si>
  <si>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</si>
  <si>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</si>
  <si>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</si>
  <si>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</si>
  <si>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</si>
  <si>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</si>
  <si>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</si>
  <si>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</si>
  <si>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</si>
  <si>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</si>
  <si>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</si>
  <si>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</si>
  <si>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</si>
  <si>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</si>
  <si>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</si>
  <si>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</si>
  <si>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</si>
  <si>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</si>
  <si>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</si>
  <si>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</si>
  <si>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</si>
  <si>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</si>
  <si>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</si>
  <si>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</si>
  <si>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</si>
  <si>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</si>
  <si>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</si>
  <si>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</si>
  <si>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</si>
  <si>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</si>
  <si>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</si>
  <si>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</si>
  <si>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</si>
  <si>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</si>
  <si>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</si>
  <si>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</si>
  <si>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</si>
  <si>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</si>
  <si>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</si>
  <si>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</si>
  <si>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</si>
  <si>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</si>
  <si>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</si>
  <si>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</si>
  <si>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</si>
  <si>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</si>
  <si>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</si>
  <si>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</si>
  <si>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</si>
  <si>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</si>
  <si>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</si>
  <si>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</si>
  <si>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</si>
  <si>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</si>
  <si>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</si>
  <si>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</si>
  <si>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</si>
  <si>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</si>
  <si>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</si>
  <si>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</si>
  <si>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</si>
  <si>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</si>
  <si>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</si>
  <si>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</si>
  <si>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</si>
  <si>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</si>
  <si>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</si>
  <si>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</si>
  <si>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</si>
  <si>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</si>
  <si>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</si>
  <si>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</si>
  <si>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</si>
  <si>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</si>
  <si>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</si>
  <si>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</si>
  <si>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</si>
  <si>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</si>
  <si>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</si>
  <si>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из графы 10: по Субъекту РФ, указанному в заголовке формы</t>
  </si>
  <si>
    <t>090</t>
  </si>
  <si>
    <t>111</t>
  </si>
  <si>
    <t>112</t>
  </si>
  <si>
    <t>113</t>
  </si>
  <si>
    <t>130</t>
  </si>
  <si>
    <t>300</t>
  </si>
  <si>
    <t>400</t>
  </si>
  <si>
    <t>500</t>
  </si>
  <si>
    <t>800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</si>
  <si>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</si>
  <si>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</si>
  <si>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</si>
  <si>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</si>
  <si>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</si>
  <si>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</si>
  <si>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</si>
  <si>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</si>
  <si>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</si>
  <si>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</si>
  <si>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</si>
  <si>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Расходы на приобретение сырья и материалов</t>
  </si>
  <si>
    <t>Материальные расходы
(сумма строк 111,112,113)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</si>
  <si>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</si>
  <si>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</si>
  <si>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</si>
  <si>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</si>
  <si>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</si>
  <si>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</si>
  <si>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</si>
  <si>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</si>
  <si>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</si>
  <si>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</si>
  <si>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</si>
  <si>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</si>
  <si>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</si>
  <si>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</si>
  <si>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</si>
  <si>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</si>
  <si>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</si>
  <si>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</si>
  <si>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</si>
  <si>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</si>
  <si>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1.6</t>
  </si>
  <si>
    <t>Для остальных субъектов естественных монополий графы 5-8, 10-13 заполняются в целом по предприятию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</si>
  <si>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</si>
  <si>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</si>
  <si>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</si>
  <si>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</si>
  <si>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</si>
  <si>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</si>
  <si>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</si>
  <si>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</si>
  <si>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</si>
  <si>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</si>
  <si>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</si>
  <si>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</si>
  <si>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</si>
  <si>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</si>
  <si>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</si>
  <si>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</si>
  <si>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</si>
  <si>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Передача по распределительным сетям Крым</t>
  </si>
  <si>
    <t>Передача по распределительным сетям Севастополь</t>
  </si>
  <si>
    <t>Технологическое присоединение Крым</t>
  </si>
  <si>
    <t>Технологическое присоединение Севастополь</t>
  </si>
  <si>
    <t>Изменение отложенных налоговых обязательств</t>
  </si>
  <si>
    <t>Изменение отложенных налоговых активов</t>
  </si>
  <si>
    <t>ФГУП 102 ПЭС Минобороны России</t>
  </si>
  <si>
    <t>г. Севастополь, ул.4-я Бастионная д.32</t>
  </si>
  <si>
    <t>Республика Крым</t>
  </si>
  <si>
    <t>2018 год</t>
  </si>
  <si>
    <t>Прочее</t>
  </si>
  <si>
    <t>10 (сумма гр6,7,8,9)</t>
  </si>
  <si>
    <t>18 (сумма гр. 14-17)</t>
  </si>
  <si>
    <t>Яковец А.А.</t>
  </si>
  <si>
    <t>Косован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</si>
</sst>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_(* #,##0_);_(* \(#,##0\);_(* &quot;-&quot;_);_(@_)"/>
  </numFmts>
  <fonts count="12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u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1" applyBorder="0">
      <alignment horizontal="center" vertical="center" wrapText="1"/>
    </xf>
    <xf numFmtId="0" fontId="8" fillId="0" borderId="0"/>
  </cellStyleXfs>
  <cellXfs count="58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 indent="2"/>
    </xf>
    <xf numFmtId="49" fontId="2" fillId="0" borderId="2" xfId="0" applyNumberFormat="1" applyFont="1" applyFill="1" applyBorder="1" applyAlignment="1">
      <alignment horizontal="left" vertical="center" wrapText="1" indent="3"/>
    </xf>
    <xf numFmtId="49" fontId="2" fillId="0" borderId="2" xfId="0" applyNumberFormat="1" applyFont="1" applyFill="1" applyBorder="1" applyAlignment="1">
      <alignment horizontal="left" vertical="center" wrapText="1" indent="4"/>
    </xf>
    <xf numFmtId="49" fontId="2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5" xfId="0" applyFont="1" applyFill="1" applyBorder="1"/>
    <xf numFmtId="0" fontId="4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 wrapText="1" indent="3"/>
    </xf>
    <xf numFmtId="0" fontId="4" fillId="0" borderId="0" xfId="0" applyFont="1" applyFill="1"/>
    <xf numFmtId="49" fontId="2" fillId="0" borderId="2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7" fillId="0" borderId="0" xfId="0" applyFont="1" applyFill="1"/>
    <xf numFmtId="0" fontId="3" fillId="0" borderId="0" xfId="0" applyFont="1" applyFill="1"/>
    <xf numFmtId="0" fontId="3" fillId="0" borderId="5" xfId="0" applyFont="1" applyFill="1" applyBorder="1"/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2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2"/>
    </xf>
    <xf numFmtId="0" fontId="2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/>
    <xf numFmtId="3" fontId="2" fillId="0" borderId="2" xfId="0" applyNumberFormat="1" applyFont="1" applyFill="1" applyBorder="1"/>
    <xf numFmtId="4" fontId="2" fillId="0" borderId="2" xfId="0" applyNumberFormat="1" applyFont="1" applyFill="1" applyBorder="1"/>
    <xf numFmtId="0" fontId="11" fillId="0" borderId="2" xfId="0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R68"/>
  <sheetViews>
    <sheetView showGridLines="0" tabSelected="1" view="pageBreakPreview" zoomScale="31" zoomScaleNormal="31" zoomScaleSheetLayoutView="31" workbookViewId="0">
      <selection activeCell="H19" sqref="H19"/>
    </sheetView>
  </sheetViews>
  <sheetFormatPr defaultRowHeight="18.75" x14ac:dyDescent="0.3"/>
  <cols>
    <col min="1" max="1" width="46.5703125" style="11" customWidth="1"/>
    <col min="2" max="2" width="14.85546875" style="11" customWidth="1"/>
    <col min="3" max="3" width="9.140625" style="11"/>
    <col min="4" max="5" width="20" style="11" customWidth="1"/>
    <col min="6" max="6" width="21.42578125" style="11" customWidth="1"/>
    <col min="7" max="8" width="24.28515625" style="11" customWidth="1"/>
    <col min="9" max="9" width="22" style="11" customWidth="1"/>
    <col min="10" max="15" width="20" style="11" customWidth="1"/>
    <col min="16" max="16" width="21.5703125" style="11" customWidth="1"/>
    <col min="17" max="18" width="20" style="11" customWidth="1"/>
    <col min="19" max="16384" width="9.140625" style="11"/>
  </cols>
  <sheetData>
    <row r="1" spans="1:18" ht="20.25" x14ac:dyDescent="0.3">
      <c r="R1" s="19" t="s">
        <v>117</v>
      </c>
    </row>
    <row r="3" spans="1:18" ht="64.5" customHeight="1" x14ac:dyDescent="0.3">
      <c r="A3" s="29" t="s">
        <v>108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5" spans="1:18" ht="51" customHeight="1" x14ac:dyDescent="0.3">
      <c r="A5" s="10" t="s">
        <v>4</v>
      </c>
      <c r="B5" s="50" t="s">
        <v>45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x14ac:dyDescent="0.3">
      <c r="A6" s="10" t="s">
        <v>5</v>
      </c>
      <c r="B6" s="50" t="s">
        <v>18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x14ac:dyDescent="0.3">
      <c r="A7" s="10" t="s">
        <v>20</v>
      </c>
      <c r="B7" s="50" t="s">
        <v>49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x14ac:dyDescent="0.3">
      <c r="A8" s="10"/>
    </row>
    <row r="9" spans="1:18" x14ac:dyDescent="0.3">
      <c r="A9" s="10" t="s">
        <v>21</v>
      </c>
      <c r="I9" s="12"/>
      <c r="J9" s="12"/>
      <c r="K9" s="12"/>
      <c r="L9" s="12"/>
      <c r="M9" s="12"/>
      <c r="N9" s="12"/>
      <c r="O9" s="12"/>
      <c r="P9" s="13" t="s">
        <v>148</v>
      </c>
      <c r="Q9" s="13"/>
      <c r="R9" s="13"/>
    </row>
    <row r="10" spans="1:18" x14ac:dyDescent="0.3">
      <c r="A10" s="10" t="s">
        <v>22</v>
      </c>
      <c r="I10" s="12"/>
      <c r="J10" s="12"/>
      <c r="K10" s="12"/>
      <c r="L10" s="12"/>
      <c r="M10" s="12"/>
      <c r="N10" s="12"/>
      <c r="O10" s="12"/>
      <c r="P10" s="13">
        <v>9204549910</v>
      </c>
      <c r="Q10" s="13"/>
      <c r="R10" s="13"/>
    </row>
    <row r="11" spans="1:18" x14ac:dyDescent="0.3">
      <c r="A11" s="10" t="s">
        <v>23</v>
      </c>
      <c r="I11" s="12"/>
      <c r="J11" s="12"/>
      <c r="K11" s="12"/>
      <c r="L11" s="12"/>
      <c r="M11" s="12"/>
      <c r="N11" s="12"/>
      <c r="O11" s="12"/>
      <c r="P11" s="13" t="s">
        <v>149</v>
      </c>
      <c r="Q11" s="13"/>
      <c r="R11" s="13"/>
    </row>
    <row r="12" spans="1:18" x14ac:dyDescent="0.3">
      <c r="A12" s="10" t="s">
        <v>107</v>
      </c>
      <c r="I12" s="12"/>
      <c r="J12" s="12"/>
      <c r="K12" s="12"/>
      <c r="L12" s="12"/>
      <c r="M12" s="12"/>
      <c r="N12" s="12"/>
      <c r="O12" s="12"/>
      <c r="P12" s="13" t="s">
        <v>150</v>
      </c>
      <c r="Q12" s="13"/>
      <c r="R12" s="13"/>
    </row>
    <row r="13" spans="1:18" x14ac:dyDescent="0.3">
      <c r="A13" s="10" t="s">
        <v>24</v>
      </c>
      <c r="I13" s="12"/>
      <c r="J13" s="12"/>
      <c r="K13" s="12"/>
      <c r="L13" s="12"/>
      <c r="M13" s="12"/>
      <c r="N13" s="12"/>
      <c r="O13" s="12"/>
      <c r="P13" s="13" t="s">
        <v>151</v>
      </c>
      <c r="Q13" s="13"/>
      <c r="R13" s="13"/>
    </row>
    <row r="14" spans="1:18" ht="37.5" customHeight="1" x14ac:dyDescent="0.3">
      <c r="I14" s="12"/>
      <c r="J14" s="12"/>
      <c r="K14" s="12"/>
      <c r="L14" s="12"/>
      <c r="M14" s="12"/>
      <c r="N14" s="12"/>
      <c r="O14" s="12"/>
      <c r="P14" s="12"/>
      <c r="R14" s="21"/>
    </row>
    <row r="15" spans="1:18" ht="32.25" customHeight="1" x14ac:dyDescent="0.3">
      <c r="A15" s="51" t="s">
        <v>6</v>
      </c>
      <c r="B15" s="51" t="s">
        <v>7</v>
      </c>
      <c r="C15" s="51" t="s">
        <v>19</v>
      </c>
      <c r="D15" s="51" t="s">
        <v>29</v>
      </c>
      <c r="E15" s="51" t="s">
        <v>28</v>
      </c>
      <c r="F15" s="54" t="s">
        <v>26</v>
      </c>
      <c r="G15" s="55"/>
      <c r="H15" s="55"/>
      <c r="I15" s="55"/>
      <c r="J15" s="56"/>
      <c r="K15" s="51" t="s">
        <v>30</v>
      </c>
      <c r="L15" s="51" t="s">
        <v>114</v>
      </c>
      <c r="M15" s="53" t="s">
        <v>113</v>
      </c>
      <c r="N15" s="53"/>
      <c r="O15" s="53"/>
      <c r="P15" s="53"/>
      <c r="Q15" s="53"/>
      <c r="R15" s="51" t="s">
        <v>99</v>
      </c>
    </row>
    <row r="16" spans="1:18" ht="165.75" customHeight="1" x14ac:dyDescent="0.3">
      <c r="A16" s="52"/>
      <c r="B16" s="52"/>
      <c r="C16" s="52"/>
      <c r="D16" s="52"/>
      <c r="E16" s="52"/>
      <c r="F16" s="38" t="s">
        <v>142</v>
      </c>
      <c r="G16" s="38" t="s">
        <v>143</v>
      </c>
      <c r="H16" s="38" t="s">
        <v>144</v>
      </c>
      <c r="I16" s="38" t="s">
        <v>145</v>
      </c>
      <c r="J16" s="38" t="s">
        <v>25</v>
      </c>
      <c r="K16" s="52"/>
      <c r="L16" s="52"/>
      <c r="M16" s="38" t="s">
        <v>142</v>
      </c>
      <c r="N16" s="38" t="s">
        <v>143</v>
      </c>
      <c r="O16" s="38" t="s">
        <v>144</v>
      </c>
      <c r="P16" s="38" t="s">
        <v>145</v>
      </c>
      <c r="Q16" s="1" t="s">
        <v>25</v>
      </c>
      <c r="R16" s="52"/>
    </row>
    <row r="17" spans="1:18" ht="14.25" customHeight="1" x14ac:dyDescent="0.3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8">
        <v>16</v>
      </c>
      <c r="Q17" s="8">
        <v>17</v>
      </c>
      <c r="R17" s="8">
        <v>18</v>
      </c>
    </row>
    <row r="18" spans="1:18" ht="93.75" x14ac:dyDescent="0.3">
      <c r="A18" s="2" t="s">
        <v>31</v>
      </c>
      <c r="B18" s="3" t="s">
        <v>8</v>
      </c>
      <c r="C18" s="3" t="s">
        <v>9</v>
      </c>
      <c r="D18" s="15">
        <v>235418</v>
      </c>
      <c r="E18" s="15">
        <v>26213</v>
      </c>
      <c r="F18" s="15">
        <v>25413</v>
      </c>
      <c r="G18" s="15">
        <v>157799</v>
      </c>
      <c r="H18" s="15">
        <v>800</v>
      </c>
      <c r="I18" s="15">
        <v>46804</v>
      </c>
      <c r="J18" s="15">
        <v>4602</v>
      </c>
      <c r="K18" s="15">
        <f>SUM(M18:Q18)</f>
        <v>224260</v>
      </c>
      <c r="L18" s="15">
        <f>M18+O18</f>
        <v>42116</v>
      </c>
      <c r="M18" s="15">
        <v>39218</v>
      </c>
      <c r="N18" s="15">
        <v>146214</v>
      </c>
      <c r="O18" s="15">
        <v>2898</v>
      </c>
      <c r="P18" s="15">
        <v>32708</v>
      </c>
      <c r="Q18" s="15">
        <v>3222</v>
      </c>
      <c r="R18" s="15"/>
    </row>
    <row r="19" spans="1:18" ht="40.5" customHeight="1" x14ac:dyDescent="0.3">
      <c r="A19" s="2" t="s">
        <v>32</v>
      </c>
      <c r="B19" s="3" t="s">
        <v>8</v>
      </c>
      <c r="C19" s="3" t="s">
        <v>10</v>
      </c>
      <c r="D19" s="48">
        <f>SUM(F19:J19)</f>
        <v>-183495</v>
      </c>
      <c r="E19" s="48">
        <f>F19+H19</f>
        <v>-35207</v>
      </c>
      <c r="F19" s="48">
        <v>-35050</v>
      </c>
      <c r="G19" s="48">
        <v>-137212</v>
      </c>
      <c r="H19" s="48">
        <v>-157</v>
      </c>
      <c r="I19" s="48">
        <v>-9740</v>
      </c>
      <c r="J19" s="48">
        <v>-1336</v>
      </c>
      <c r="K19" s="48">
        <f>SUM(M19:Q19)</f>
        <v>-152586</v>
      </c>
      <c r="L19" s="48">
        <f>M19+O19</f>
        <v>-26020</v>
      </c>
      <c r="M19" s="48">
        <v>-26015</v>
      </c>
      <c r="N19" s="48">
        <v>-116518</v>
      </c>
      <c r="O19" s="48">
        <v>-5</v>
      </c>
      <c r="P19" s="48">
        <v>-9130</v>
      </c>
      <c r="Q19" s="48">
        <v>-918</v>
      </c>
      <c r="R19" s="15"/>
    </row>
    <row r="20" spans="1:18" x14ac:dyDescent="0.3">
      <c r="A20" s="2" t="s">
        <v>33</v>
      </c>
      <c r="B20" s="3" t="s">
        <v>8</v>
      </c>
      <c r="C20" s="3" t="s">
        <v>11</v>
      </c>
      <c r="D20" s="41">
        <f>SUM(D18:D19)</f>
        <v>51923</v>
      </c>
      <c r="E20" s="48">
        <f>F20+H20</f>
        <v>-8994</v>
      </c>
      <c r="F20" s="48">
        <f>F18+F19</f>
        <v>-9637</v>
      </c>
      <c r="G20" s="40">
        <f>G18+G19</f>
        <v>20587</v>
      </c>
      <c r="H20" s="40">
        <f>H18+H19</f>
        <v>643</v>
      </c>
      <c r="I20" s="40">
        <f>I18+I19</f>
        <v>37064</v>
      </c>
      <c r="J20" s="40">
        <f>J18+J19</f>
        <v>3266</v>
      </c>
      <c r="K20" s="41">
        <f>SUM(K18:K19)</f>
        <v>71674</v>
      </c>
      <c r="L20" s="40">
        <f>M20+O20</f>
        <v>16096</v>
      </c>
      <c r="M20" s="40">
        <f>M18+M19</f>
        <v>13203</v>
      </c>
      <c r="N20" s="40">
        <f>N18+N19</f>
        <v>29696</v>
      </c>
      <c r="O20" s="40">
        <f>O18+O19</f>
        <v>2893</v>
      </c>
      <c r="P20" s="40">
        <f>P18+P19</f>
        <v>23578</v>
      </c>
      <c r="Q20" s="40">
        <f>Q18+Q19</f>
        <v>2304</v>
      </c>
      <c r="R20" s="15"/>
    </row>
    <row r="21" spans="1:18" x14ac:dyDescent="0.3">
      <c r="A21" s="2" t="s">
        <v>34</v>
      </c>
      <c r="B21" s="3" t="s">
        <v>8</v>
      </c>
      <c r="C21" s="3" t="s">
        <v>12</v>
      </c>
      <c r="D21" s="15"/>
      <c r="E21" s="15"/>
      <c r="F21" s="40"/>
      <c r="G21" s="40"/>
      <c r="H21" s="40"/>
      <c r="I21" s="40"/>
      <c r="J21" s="40"/>
      <c r="K21" s="15"/>
      <c r="L21" s="15"/>
      <c r="M21" s="40"/>
      <c r="N21" s="40"/>
      <c r="O21" s="40"/>
      <c r="P21" s="40"/>
      <c r="Q21" s="40"/>
      <c r="R21" s="15"/>
    </row>
    <row r="22" spans="1:18" x14ac:dyDescent="0.3">
      <c r="A22" s="2" t="s">
        <v>35</v>
      </c>
      <c r="B22" s="3" t="s">
        <v>8</v>
      </c>
      <c r="C22" s="3" t="s">
        <v>13</v>
      </c>
      <c r="D22" s="48">
        <f>SUM(F22:J22)</f>
        <v>-25182</v>
      </c>
      <c r="E22" s="48">
        <f>F22+H22</f>
        <v>-2804</v>
      </c>
      <c r="F22" s="48">
        <v>-2718</v>
      </c>
      <c r="G22" s="48">
        <v>-16879</v>
      </c>
      <c r="H22" s="48">
        <v>-86</v>
      </c>
      <c r="I22" s="48">
        <v>-5007</v>
      </c>
      <c r="J22" s="48">
        <v>-492</v>
      </c>
      <c r="K22" s="48">
        <f>SUM(M22:Q22)</f>
        <v>-22017</v>
      </c>
      <c r="L22" s="48">
        <f>M22+O22</f>
        <v>-4135</v>
      </c>
      <c r="M22" s="48">
        <v>-3850</v>
      </c>
      <c r="N22" s="48">
        <v>-14355</v>
      </c>
      <c r="O22" s="48">
        <v>-285</v>
      </c>
      <c r="P22" s="48">
        <v>-3211</v>
      </c>
      <c r="Q22" s="48">
        <v>-316</v>
      </c>
      <c r="R22" s="15"/>
    </row>
    <row r="23" spans="1:18" x14ac:dyDescent="0.3">
      <c r="A23" s="2" t="s">
        <v>36</v>
      </c>
      <c r="B23" s="3" t="s">
        <v>8</v>
      </c>
      <c r="C23" s="3" t="s">
        <v>14</v>
      </c>
      <c r="D23" s="15"/>
      <c r="E23" s="15"/>
      <c r="F23" s="40"/>
      <c r="G23" s="40"/>
      <c r="H23" s="40"/>
      <c r="I23" s="40"/>
      <c r="J23" s="40"/>
      <c r="K23" s="15"/>
      <c r="L23" s="15"/>
      <c r="M23" s="40"/>
      <c r="N23" s="40"/>
      <c r="O23" s="40"/>
      <c r="P23" s="40"/>
      <c r="Q23" s="40"/>
      <c r="R23" s="15"/>
    </row>
    <row r="24" spans="1:18" x14ac:dyDescent="0.3">
      <c r="A24" s="2" t="s">
        <v>111</v>
      </c>
      <c r="B24" s="3" t="s">
        <v>8</v>
      </c>
      <c r="C24" s="3" t="s">
        <v>15</v>
      </c>
      <c r="D24" s="40">
        <f>SUM(F24:J24)</f>
        <v>168</v>
      </c>
      <c r="E24" s="15"/>
      <c r="F24" s="40"/>
      <c r="G24" s="40"/>
      <c r="H24" s="40"/>
      <c r="I24" s="40">
        <v>168</v>
      </c>
      <c r="J24" s="40"/>
      <c r="K24" s="40">
        <f>SUM(M24:Q24)</f>
        <v>392</v>
      </c>
      <c r="L24" s="15"/>
      <c r="M24" s="40"/>
      <c r="N24" s="40"/>
      <c r="O24" s="40"/>
      <c r="P24" s="40">
        <v>392</v>
      </c>
      <c r="Q24" s="40"/>
      <c r="R24" s="15"/>
    </row>
    <row r="25" spans="1:18" x14ac:dyDescent="0.3">
      <c r="A25" s="2" t="s">
        <v>37</v>
      </c>
      <c r="B25" s="3" t="s">
        <v>8</v>
      </c>
      <c r="C25" s="3" t="s">
        <v>16</v>
      </c>
      <c r="D25" s="15"/>
      <c r="E25" s="15"/>
      <c r="F25" s="40"/>
      <c r="G25" s="40"/>
      <c r="H25" s="40"/>
      <c r="I25" s="40"/>
      <c r="J25" s="40"/>
      <c r="K25" s="15"/>
      <c r="L25" s="15"/>
      <c r="M25" s="40"/>
      <c r="N25" s="40"/>
      <c r="O25" s="40"/>
      <c r="P25" s="40"/>
      <c r="Q25" s="40"/>
      <c r="R25" s="15"/>
    </row>
    <row r="26" spans="1:18" x14ac:dyDescent="0.3">
      <c r="A26" s="2" t="s">
        <v>103</v>
      </c>
      <c r="B26" s="3" t="s">
        <v>8</v>
      </c>
      <c r="C26" s="3" t="s">
        <v>81</v>
      </c>
      <c r="D26" s="40">
        <f>SUM(F26:J26)</f>
        <v>22738</v>
      </c>
      <c r="E26" s="40">
        <f t="shared" ref="E26:E31" si="0">F26+H26</f>
        <v>7928</v>
      </c>
      <c r="F26" s="40">
        <v>7928</v>
      </c>
      <c r="G26" s="40">
        <v>3900</v>
      </c>
      <c r="H26" s="40"/>
      <c r="I26" s="40">
        <v>10553</v>
      </c>
      <c r="J26" s="40">
        <v>357</v>
      </c>
      <c r="K26" s="40">
        <f>SUM(M26:Q26)</f>
        <v>34123</v>
      </c>
      <c r="L26" s="40">
        <f t="shared" ref="L26:L31" si="1">M26+O26</f>
        <v>792</v>
      </c>
      <c r="M26" s="40">
        <v>792</v>
      </c>
      <c r="N26" s="40">
        <v>30618</v>
      </c>
      <c r="O26" s="40"/>
      <c r="P26" s="40">
        <v>2517</v>
      </c>
      <c r="Q26" s="40">
        <v>196</v>
      </c>
      <c r="R26" s="15"/>
    </row>
    <row r="27" spans="1:18" x14ac:dyDescent="0.3">
      <c r="A27" s="2" t="s">
        <v>38</v>
      </c>
      <c r="B27" s="3" t="s">
        <v>8</v>
      </c>
      <c r="C27" s="3" t="s">
        <v>17</v>
      </c>
      <c r="D27" s="48">
        <f>SUM(F27:J27)</f>
        <v>-24290</v>
      </c>
      <c r="E27" s="48">
        <f t="shared" si="0"/>
        <v>-6986</v>
      </c>
      <c r="F27" s="48">
        <v>-6986</v>
      </c>
      <c r="G27" s="48">
        <v>-7706</v>
      </c>
      <c r="H27" s="40"/>
      <c r="I27" s="48">
        <v>-8707</v>
      </c>
      <c r="J27" s="48">
        <v>-891</v>
      </c>
      <c r="K27" s="48">
        <f>SUM(M27:Q27)</f>
        <v>-42186</v>
      </c>
      <c r="L27" s="48">
        <f t="shared" si="1"/>
        <v>-776</v>
      </c>
      <c r="M27" s="48">
        <v>-776</v>
      </c>
      <c r="N27" s="48">
        <v>-34428</v>
      </c>
      <c r="O27" s="40"/>
      <c r="P27" s="48">
        <v>-6686</v>
      </c>
      <c r="Q27" s="48">
        <v>-296</v>
      </c>
      <c r="R27" s="15"/>
    </row>
    <row r="28" spans="1:18" x14ac:dyDescent="0.3">
      <c r="A28" s="2" t="s">
        <v>104</v>
      </c>
      <c r="B28" s="3" t="s">
        <v>8</v>
      </c>
      <c r="C28" s="3" t="s">
        <v>41</v>
      </c>
      <c r="D28" s="42">
        <f>D20+D22+D24+D26+D27</f>
        <v>25357</v>
      </c>
      <c r="E28" s="48">
        <f t="shared" si="0"/>
        <v>-10856</v>
      </c>
      <c r="F28" s="48">
        <f>SUM(F20:F27)</f>
        <v>-11413</v>
      </c>
      <c r="G28" s="48">
        <f>SUM(G20:G27)</f>
        <v>-98</v>
      </c>
      <c r="H28" s="40">
        <f>SUM(H20:H27)</f>
        <v>557</v>
      </c>
      <c r="I28" s="40">
        <f>SUM(I20:I27)</f>
        <v>34071</v>
      </c>
      <c r="J28" s="40">
        <f>SUM(J20:J27)</f>
        <v>2240</v>
      </c>
      <c r="K28" s="42">
        <f>K20+K22+K24+K26+K27</f>
        <v>41986</v>
      </c>
      <c r="L28" s="40">
        <f t="shared" si="1"/>
        <v>11977</v>
      </c>
      <c r="M28" s="40">
        <f>SUM(M20:M27)</f>
        <v>9369</v>
      </c>
      <c r="N28" s="40">
        <f>SUM(N20:N27)</f>
        <v>11531</v>
      </c>
      <c r="O28" s="40">
        <f>SUM(O20:O27)</f>
        <v>2608</v>
      </c>
      <c r="P28" s="40">
        <f>SUM(P20:P27)</f>
        <v>16590</v>
      </c>
      <c r="Q28" s="40">
        <f>SUM(Q20:Q27)</f>
        <v>1888</v>
      </c>
      <c r="R28" s="15"/>
    </row>
    <row r="29" spans="1:18" x14ac:dyDescent="0.3">
      <c r="A29" s="2" t="s">
        <v>105</v>
      </c>
      <c r="B29" s="3" t="s">
        <v>8</v>
      </c>
      <c r="C29" s="3" t="s">
        <v>42</v>
      </c>
      <c r="D29" s="48">
        <f>SUM(F29:J29)</f>
        <v>-9959</v>
      </c>
      <c r="E29" s="48">
        <f t="shared" si="0"/>
        <v>-1109</v>
      </c>
      <c r="F29" s="48">
        <v>-1075</v>
      </c>
      <c r="G29" s="48">
        <v>-6675</v>
      </c>
      <c r="H29" s="48">
        <v>-34</v>
      </c>
      <c r="I29" s="48">
        <v>-1980</v>
      </c>
      <c r="J29" s="48">
        <v>-195</v>
      </c>
      <c r="K29" s="48">
        <f>SUM(M29:Q29)</f>
        <v>-10084</v>
      </c>
      <c r="L29" s="48">
        <f t="shared" si="1"/>
        <v>-1893</v>
      </c>
      <c r="M29" s="48">
        <v>-1763</v>
      </c>
      <c r="N29" s="48">
        <v>-6575</v>
      </c>
      <c r="O29" s="48">
        <v>-130</v>
      </c>
      <c r="P29" s="48">
        <v>-1471</v>
      </c>
      <c r="Q29" s="48">
        <v>-145</v>
      </c>
      <c r="R29" s="15"/>
    </row>
    <row r="30" spans="1:18" ht="37.5" x14ac:dyDescent="0.3">
      <c r="A30" s="39" t="s">
        <v>146</v>
      </c>
      <c r="B30" s="3" t="s">
        <v>8</v>
      </c>
      <c r="C30" s="3"/>
      <c r="D30" s="48">
        <v>-503</v>
      </c>
      <c r="E30" s="48">
        <f t="shared" si="0"/>
        <v>-56</v>
      </c>
      <c r="F30" s="48">
        <v>-54</v>
      </c>
      <c r="G30" s="48">
        <v>-337</v>
      </c>
      <c r="H30" s="48">
        <v>-2</v>
      </c>
      <c r="I30" s="48">
        <v>-100</v>
      </c>
      <c r="J30" s="48">
        <v>-10</v>
      </c>
      <c r="K30" s="48">
        <f>SUM(M30:Q30)</f>
        <v>-472</v>
      </c>
      <c r="L30" s="48">
        <f t="shared" si="1"/>
        <v>-89</v>
      </c>
      <c r="M30" s="48">
        <v>-83</v>
      </c>
      <c r="N30" s="48">
        <v>-308</v>
      </c>
      <c r="O30" s="48">
        <v>-6</v>
      </c>
      <c r="P30" s="48">
        <v>-69</v>
      </c>
      <c r="Q30" s="48">
        <v>-6</v>
      </c>
      <c r="R30" s="15"/>
    </row>
    <row r="31" spans="1:18" ht="37.5" x14ac:dyDescent="0.3">
      <c r="A31" s="39" t="s">
        <v>147</v>
      </c>
      <c r="B31" s="3" t="s">
        <v>8</v>
      </c>
      <c r="C31" s="3"/>
      <c r="D31" s="15">
        <v>5217</v>
      </c>
      <c r="E31" s="40">
        <f t="shared" si="0"/>
        <v>581</v>
      </c>
      <c r="F31" s="40">
        <v>563</v>
      </c>
      <c r="G31" s="40">
        <v>3497</v>
      </c>
      <c r="H31" s="40">
        <v>18</v>
      </c>
      <c r="I31" s="40">
        <v>1037</v>
      </c>
      <c r="J31" s="40">
        <v>102</v>
      </c>
      <c r="K31" s="40">
        <f>SUM(M31:Q31)</f>
        <v>2168</v>
      </c>
      <c r="L31" s="40">
        <f t="shared" si="1"/>
        <v>407</v>
      </c>
      <c r="M31" s="40">
        <v>379</v>
      </c>
      <c r="N31" s="40">
        <v>1414</v>
      </c>
      <c r="O31" s="40">
        <v>28</v>
      </c>
      <c r="P31" s="40">
        <v>316</v>
      </c>
      <c r="Q31" s="40">
        <v>31</v>
      </c>
      <c r="R31" s="15"/>
    </row>
    <row r="32" spans="1:18" x14ac:dyDescent="0.3">
      <c r="A32" s="39" t="s">
        <v>152</v>
      </c>
      <c r="B32" s="3" t="s">
        <v>8</v>
      </c>
      <c r="C32" s="3"/>
      <c r="D32" s="15">
        <v>2</v>
      </c>
      <c r="E32" s="15"/>
      <c r="F32" s="40"/>
      <c r="G32" s="40">
        <v>2</v>
      </c>
      <c r="H32" s="40"/>
      <c r="I32" s="40"/>
      <c r="J32" s="40"/>
      <c r="K32" s="40">
        <f>SUM(M32:Q32)</f>
        <v>0</v>
      </c>
      <c r="L32" s="15"/>
      <c r="M32" s="40"/>
      <c r="N32" s="40"/>
      <c r="O32" s="40"/>
      <c r="P32" s="40"/>
      <c r="Q32" s="40"/>
      <c r="R32" s="15"/>
    </row>
    <row r="33" spans="1:18" x14ac:dyDescent="0.3">
      <c r="A33" s="2" t="s">
        <v>106</v>
      </c>
      <c r="B33" s="3" t="s">
        <v>8</v>
      </c>
      <c r="C33" s="3" t="s">
        <v>85</v>
      </c>
      <c r="D33" s="42">
        <f>SUM(D28:D32)</f>
        <v>20114</v>
      </c>
      <c r="E33" s="48">
        <f>F33+H33</f>
        <v>-11440</v>
      </c>
      <c r="F33" s="48">
        <f t="shared" ref="F33:K33" si="2">SUM(F28:F32)</f>
        <v>-11979</v>
      </c>
      <c r="G33" s="48">
        <f t="shared" si="2"/>
        <v>-3611</v>
      </c>
      <c r="H33" s="40">
        <f t="shared" si="2"/>
        <v>539</v>
      </c>
      <c r="I33" s="40">
        <f t="shared" si="2"/>
        <v>33028</v>
      </c>
      <c r="J33" s="40">
        <f t="shared" si="2"/>
        <v>2137</v>
      </c>
      <c r="K33" s="42">
        <f t="shared" si="2"/>
        <v>33598</v>
      </c>
      <c r="L33" s="40">
        <f>M33+O33</f>
        <v>10402</v>
      </c>
      <c r="M33" s="40">
        <f>SUM(M28:M32)</f>
        <v>7902</v>
      </c>
      <c r="N33" s="40">
        <f>SUM(N28:N32)</f>
        <v>6062</v>
      </c>
      <c r="O33" s="40">
        <f>SUM(O28:O32)</f>
        <v>2500</v>
      </c>
      <c r="P33" s="40">
        <f>SUM(P28:P32)</f>
        <v>15366</v>
      </c>
      <c r="Q33" s="40">
        <f>SUM(Q28:Q32)</f>
        <v>1768</v>
      </c>
      <c r="R33" s="15"/>
    </row>
    <row r="34" spans="1:18" x14ac:dyDescent="0.3">
      <c r="A34" s="22" t="s">
        <v>112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80.25" customHeight="1" x14ac:dyDescent="0.3">
      <c r="A35" s="2" t="s">
        <v>39</v>
      </c>
      <c r="B35" s="3" t="s">
        <v>8</v>
      </c>
      <c r="C35" s="3" t="s">
        <v>43</v>
      </c>
      <c r="D35" s="15"/>
      <c r="E35" s="40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45.75" customHeight="1" x14ac:dyDescent="0.3">
      <c r="A36" s="2" t="s">
        <v>40</v>
      </c>
      <c r="B36" s="3" t="s">
        <v>8</v>
      </c>
      <c r="C36" s="3" t="s">
        <v>44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5.75" customHeight="1" x14ac:dyDescent="0.3">
      <c r="D37" s="23"/>
    </row>
    <row r="38" spans="1:18" x14ac:dyDescent="0.3">
      <c r="A38" s="17" t="s">
        <v>27</v>
      </c>
    </row>
    <row r="39" spans="1:18" ht="21.75" customHeight="1" x14ac:dyDescent="0.3">
      <c r="A39" s="50" t="s">
        <v>115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21.75" customHeight="1" x14ac:dyDescent="0.3">
      <c r="A40" s="50" t="s">
        <v>116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2" spans="1:18" x14ac:dyDescent="0.3">
      <c r="A42" s="17" t="s">
        <v>109</v>
      </c>
    </row>
    <row r="43" spans="1:18" x14ac:dyDescent="0.3">
      <c r="A43" s="36" t="s">
        <v>110</v>
      </c>
    </row>
    <row r="44" spans="1:18" x14ac:dyDescent="0.3">
      <c r="A44" s="36" t="s">
        <v>124</v>
      </c>
    </row>
    <row r="45" spans="1:18" ht="20.25" x14ac:dyDescent="0.3">
      <c r="K45" s="25"/>
      <c r="L45" s="25"/>
      <c r="M45" s="25"/>
      <c r="N45" s="25"/>
      <c r="O45" s="25"/>
      <c r="P45" s="25"/>
      <c r="Q45" s="25"/>
      <c r="R45" s="25"/>
    </row>
    <row r="46" spans="1:18" ht="26.25" x14ac:dyDescent="0.4">
      <c r="A46" s="24" t="s">
        <v>0</v>
      </c>
      <c r="K46" s="25"/>
      <c r="L46" s="25"/>
      <c r="M46" s="26"/>
      <c r="N46" s="26"/>
      <c r="O46" s="26"/>
      <c r="P46" s="26"/>
      <c r="Q46" s="49" t="s">
        <v>155</v>
      </c>
      <c r="R46" s="49"/>
    </row>
    <row r="47" spans="1:18" ht="26.25" x14ac:dyDescent="0.4">
      <c r="A47" s="24"/>
      <c r="K47" s="25"/>
      <c r="L47" s="25"/>
      <c r="M47" s="27" t="s">
        <v>3</v>
      </c>
      <c r="N47" s="27"/>
      <c r="O47" s="27"/>
      <c r="P47" s="27"/>
      <c r="Q47" s="27" t="s">
        <v>2</v>
      </c>
      <c r="R47" s="27"/>
    </row>
    <row r="48" spans="1:18" ht="26.25" x14ac:dyDescent="0.4">
      <c r="A48" s="24" t="s">
        <v>1</v>
      </c>
      <c r="K48" s="25"/>
      <c r="L48" s="25"/>
      <c r="M48" s="26"/>
      <c r="N48" s="26"/>
      <c r="O48" s="26"/>
      <c r="P48" s="26"/>
      <c r="Q48" s="49" t="s">
        <v>156</v>
      </c>
      <c r="R48" s="49"/>
    </row>
    <row r="49" spans="1:18" ht="20.25" x14ac:dyDescent="0.3">
      <c r="K49" s="25"/>
      <c r="L49" s="25"/>
      <c r="M49" s="27" t="s">
        <v>3</v>
      </c>
      <c r="N49" s="27"/>
      <c r="O49" s="27"/>
      <c r="P49" s="27"/>
      <c r="Q49" s="27" t="s">
        <v>2</v>
      </c>
      <c r="R49" s="27"/>
    </row>
    <row r="53" spans="1:18" x14ac:dyDescent="0.3">
      <c r="A53" s="28"/>
    </row>
    <row r="54" spans="1:18" x14ac:dyDescent="0.3">
      <c r="A54" s="28"/>
    </row>
    <row r="55" spans="1:18" x14ac:dyDescent="0.3">
      <c r="A55" s="28"/>
    </row>
    <row r="56" spans="1:18" x14ac:dyDescent="0.3">
      <c r="A56" s="28"/>
    </row>
    <row r="57" spans="1:18" x14ac:dyDescent="0.3">
      <c r="A57" s="28"/>
    </row>
    <row r="58" spans="1:18" x14ac:dyDescent="0.3">
      <c r="A58" s="28"/>
    </row>
    <row r="59" spans="1:18" x14ac:dyDescent="0.3">
      <c r="A59" s="28"/>
    </row>
    <row r="60" spans="1:18" x14ac:dyDescent="0.3">
      <c r="A60" s="28"/>
    </row>
    <row r="61" spans="1:18" x14ac:dyDescent="0.3">
      <c r="A61" s="28"/>
    </row>
    <row r="62" spans="1:18" x14ac:dyDescent="0.3">
      <c r="A62" s="28"/>
    </row>
    <row r="63" spans="1:18" x14ac:dyDescent="0.3">
      <c r="A63" s="28"/>
    </row>
    <row r="64" spans="1:18" x14ac:dyDescent="0.3">
      <c r="A64" s="28"/>
    </row>
    <row r="65" spans="1:1" x14ac:dyDescent="0.3">
      <c r="A65" s="28"/>
    </row>
    <row r="66" spans="1:1" x14ac:dyDescent="0.3">
      <c r="A66" s="28"/>
    </row>
    <row r="67" spans="1:1" x14ac:dyDescent="0.3">
      <c r="A67" s="28"/>
    </row>
    <row r="68" spans="1:1" x14ac:dyDescent="0.3">
      <c r="A68" s="28"/>
    </row>
  </sheetData>
  <mergeCells count="17">
    <mergeCell ref="A15:A16"/>
    <mergeCell ref="B15:B16"/>
    <mergeCell ref="C15:C16"/>
    <mergeCell ref="D15:D16"/>
    <mergeCell ref="A39:R39"/>
    <mergeCell ref="A40:R40"/>
    <mergeCell ref="F15:J15"/>
    <mergeCell ref="Q46:R46"/>
    <mergeCell ref="Q48:R48"/>
    <mergeCell ref="B5:R5"/>
    <mergeCell ref="B7:R7"/>
    <mergeCell ref="B6:R6"/>
    <mergeCell ref="E15:E16"/>
    <mergeCell ref="L15:L16"/>
    <mergeCell ref="M15:Q15"/>
    <mergeCell ref="R15:R16"/>
    <mergeCell ref="K15:K16"/>
  </mergeCells>
  <phoneticPr fontId="0" type="noConversion"/>
  <printOptions horizontalCentered="1"/>
  <pageMargins left="0.19685039370078741" right="0.19685039370078741" top="0.78740157480314965" bottom="0.59055118110236227" header="0.51181102362204722" footer="0.51181102362204722"/>
  <pageSetup paperSize="9" scale="36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78"/>
  <sheetViews>
    <sheetView showGridLines="0" view="pageBreakPreview" zoomScale="73" zoomScaleNormal="50" zoomScaleSheetLayoutView="73" workbookViewId="0">
      <selection activeCell="Q37" sqref="Q37"/>
    </sheetView>
  </sheetViews>
  <sheetFormatPr defaultRowHeight="18.75" x14ac:dyDescent="0.3"/>
  <cols>
    <col min="1" max="1" width="70.5703125" style="11" customWidth="1"/>
    <col min="2" max="2" width="14.85546875" style="11" customWidth="1"/>
    <col min="3" max="3" width="10.7109375" style="11" customWidth="1"/>
    <col min="4" max="4" width="21.42578125" style="11" customWidth="1"/>
    <col min="5" max="8" width="20" style="11" customWidth="1"/>
    <col min="9" max="9" width="21.85546875" style="11" customWidth="1"/>
    <col min="10" max="10" width="26.5703125" style="11" customWidth="1"/>
    <col min="11" max="12" width="20" style="11" customWidth="1"/>
    <col min="13" max="13" width="20.7109375" style="11" customWidth="1"/>
    <col min="14" max="16" width="20" style="11" customWidth="1"/>
    <col min="17" max="17" width="21.7109375" style="11" customWidth="1"/>
    <col min="18" max="18" width="24.85546875" style="11" customWidth="1"/>
    <col min="19" max="19" width="19.42578125" style="11" customWidth="1"/>
    <col min="20" max="20" width="22.140625" style="11" customWidth="1"/>
    <col min="21" max="16384" width="9.140625" style="11"/>
  </cols>
  <sheetData>
    <row r="1" spans="1:20" ht="20.25" x14ac:dyDescent="0.3">
      <c r="T1" s="19" t="s">
        <v>123</v>
      </c>
    </row>
    <row r="3" spans="1:20" ht="51" x14ac:dyDescent="0.3">
      <c r="A3" s="29" t="s">
        <v>100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5" spans="1:20" ht="22.5" customHeight="1" x14ac:dyDescent="0.3">
      <c r="A5" s="10" t="s">
        <v>4</v>
      </c>
      <c r="B5" s="50" t="s">
        <v>45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x14ac:dyDescent="0.3">
      <c r="A6" s="10" t="s">
        <v>5</v>
      </c>
      <c r="B6" s="50" t="s">
        <v>18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x14ac:dyDescent="0.3">
      <c r="A7" s="10" t="s">
        <v>20</v>
      </c>
      <c r="B7" s="50" t="s">
        <v>49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x14ac:dyDescent="0.3">
      <c r="A8" s="10"/>
    </row>
    <row r="9" spans="1:20" x14ac:dyDescent="0.3">
      <c r="A9" s="10" t="s">
        <v>21</v>
      </c>
      <c r="I9" s="12"/>
      <c r="J9" s="12"/>
      <c r="K9" s="12"/>
      <c r="L9" s="12"/>
      <c r="M9" s="12"/>
      <c r="N9" s="13" t="s">
        <v>148</v>
      </c>
      <c r="O9" s="13"/>
      <c r="P9" s="13"/>
      <c r="Q9" s="13"/>
      <c r="R9" s="13"/>
      <c r="S9" s="13"/>
      <c r="T9" s="13"/>
    </row>
    <row r="10" spans="1:20" x14ac:dyDescent="0.3">
      <c r="A10" s="10" t="s">
        <v>22</v>
      </c>
      <c r="I10" s="12"/>
      <c r="J10" s="12"/>
      <c r="K10" s="12"/>
      <c r="L10" s="12"/>
      <c r="M10" s="12"/>
      <c r="N10" s="13">
        <v>9204549910</v>
      </c>
      <c r="O10" s="13"/>
      <c r="P10" s="13"/>
      <c r="Q10" s="13"/>
      <c r="R10" s="13"/>
      <c r="S10" s="13"/>
      <c r="T10" s="13"/>
    </row>
    <row r="11" spans="1:20" x14ac:dyDescent="0.3">
      <c r="A11" s="10" t="s">
        <v>23</v>
      </c>
      <c r="I11" s="12"/>
      <c r="J11" s="12"/>
      <c r="K11" s="12"/>
      <c r="L11" s="12"/>
      <c r="M11" s="12"/>
      <c r="N11" s="13" t="s">
        <v>149</v>
      </c>
      <c r="O11" s="13"/>
      <c r="P11" s="13"/>
      <c r="Q11" s="13"/>
      <c r="R11" s="13"/>
      <c r="S11" s="13"/>
      <c r="T11" s="13"/>
    </row>
    <row r="12" spans="1:20" x14ac:dyDescent="0.3">
      <c r="A12" s="10" t="s">
        <v>107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3" t="s">
        <v>150</v>
      </c>
      <c r="O12" s="13"/>
      <c r="P12" s="13"/>
      <c r="Q12" s="13"/>
      <c r="R12" s="13"/>
      <c r="S12" s="13"/>
      <c r="T12" s="13"/>
    </row>
    <row r="13" spans="1:20" x14ac:dyDescent="0.3">
      <c r="A13" s="10" t="s">
        <v>24</v>
      </c>
      <c r="I13" s="12"/>
      <c r="J13" s="12"/>
      <c r="K13" s="12"/>
      <c r="L13" s="12"/>
      <c r="M13" s="12"/>
      <c r="N13" s="13" t="s">
        <v>151</v>
      </c>
      <c r="O13" s="13"/>
      <c r="P13" s="13"/>
      <c r="Q13" s="13"/>
      <c r="R13" s="13"/>
      <c r="S13" s="13"/>
      <c r="T13" s="13"/>
    </row>
    <row r="14" spans="1:20" ht="60" customHeight="1" x14ac:dyDescent="0.3">
      <c r="I14" s="12"/>
      <c r="J14" s="12"/>
      <c r="K14" s="12"/>
      <c r="L14" s="12"/>
      <c r="M14" s="12"/>
      <c r="N14" s="12"/>
      <c r="O14" s="12"/>
      <c r="P14" s="12"/>
      <c r="Q14" s="12"/>
      <c r="R14" s="12"/>
      <c r="T14" s="21"/>
    </row>
    <row r="15" spans="1:20" ht="33" customHeight="1" x14ac:dyDescent="0.3">
      <c r="A15" s="51" t="s">
        <v>6</v>
      </c>
      <c r="B15" s="51" t="s">
        <v>7</v>
      </c>
      <c r="C15" s="51" t="s">
        <v>19</v>
      </c>
      <c r="D15" s="51" t="s">
        <v>29</v>
      </c>
      <c r="E15" s="51" t="s">
        <v>50</v>
      </c>
      <c r="F15" s="54" t="s">
        <v>51</v>
      </c>
      <c r="G15" s="55"/>
      <c r="H15" s="55"/>
      <c r="I15" s="55"/>
      <c r="J15" s="55"/>
      <c r="K15" s="56"/>
      <c r="L15" s="51" t="s">
        <v>30</v>
      </c>
      <c r="M15" s="51" t="s">
        <v>80</v>
      </c>
      <c r="N15" s="53" t="s">
        <v>52</v>
      </c>
      <c r="O15" s="53"/>
      <c r="P15" s="53"/>
      <c r="Q15" s="53"/>
      <c r="R15" s="53"/>
      <c r="S15" s="53"/>
      <c r="T15" s="51" t="s">
        <v>99</v>
      </c>
    </row>
    <row r="16" spans="1:20" ht="173.25" customHeight="1" x14ac:dyDescent="0.3">
      <c r="A16" s="52"/>
      <c r="B16" s="52"/>
      <c r="C16" s="52"/>
      <c r="D16" s="52"/>
      <c r="E16" s="52"/>
      <c r="F16" s="38" t="s">
        <v>142</v>
      </c>
      <c r="G16" s="38" t="s">
        <v>143</v>
      </c>
      <c r="H16" s="38" t="s">
        <v>144</v>
      </c>
      <c r="I16" s="38" t="s">
        <v>145</v>
      </c>
      <c r="J16" s="38" t="s">
        <v>79</v>
      </c>
      <c r="K16" s="38" t="s">
        <v>25</v>
      </c>
      <c r="L16" s="52"/>
      <c r="M16" s="52"/>
      <c r="N16" s="38" t="s">
        <v>142</v>
      </c>
      <c r="O16" s="38" t="s">
        <v>143</v>
      </c>
      <c r="P16" s="38" t="s">
        <v>144</v>
      </c>
      <c r="Q16" s="38" t="s">
        <v>145</v>
      </c>
      <c r="R16" s="1" t="s">
        <v>79</v>
      </c>
      <c r="S16" s="1" t="s">
        <v>25</v>
      </c>
      <c r="T16" s="52"/>
    </row>
    <row r="17" spans="1:20" x14ac:dyDescent="0.3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 t="s">
        <v>153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8">
        <v>16</v>
      </c>
      <c r="Q17" s="8">
        <v>17</v>
      </c>
      <c r="R17" s="8" t="s">
        <v>154</v>
      </c>
      <c r="S17" s="8">
        <v>19</v>
      </c>
      <c r="T17" s="8">
        <v>20</v>
      </c>
    </row>
    <row r="18" spans="1:20" ht="56.25" x14ac:dyDescent="0.3">
      <c r="A18" s="2" t="s">
        <v>94</v>
      </c>
      <c r="B18" s="3" t="s">
        <v>8</v>
      </c>
      <c r="C18" s="3" t="s">
        <v>17</v>
      </c>
      <c r="D18" s="15">
        <f>J18+K18</f>
        <v>208677</v>
      </c>
      <c r="E18" s="15">
        <f>F18+H18</f>
        <v>38011</v>
      </c>
      <c r="F18" s="15">
        <f>F19+F27+F32+F40+F41+F45+F47</f>
        <v>37768</v>
      </c>
      <c r="G18" s="15">
        <f>G19+G27+G32+G40+G41+G45+G47</f>
        <v>154091</v>
      </c>
      <c r="H18" s="15">
        <f>H19+H27+H32+H40+H41+H45+H47</f>
        <v>243</v>
      </c>
      <c r="I18" s="15">
        <f>I19+I27+I32+I40+I41+I45+I47</f>
        <v>14747</v>
      </c>
      <c r="J18" s="15">
        <f>SUM(F18:I18)</f>
        <v>206849</v>
      </c>
      <c r="K18" s="15">
        <f>K19+K27+K32+K40+K41+K45+K47</f>
        <v>1828</v>
      </c>
      <c r="L18" s="15">
        <f>R18+S18</f>
        <v>174603</v>
      </c>
      <c r="M18" s="15">
        <f>N18+P18</f>
        <v>30155</v>
      </c>
      <c r="N18" s="15">
        <f>N19+N27+N32+N40+N41+N45+N47</f>
        <v>29865</v>
      </c>
      <c r="O18" s="15">
        <f>O19+O27+O32+O40+O41+O45+O47</f>
        <v>130873</v>
      </c>
      <c r="P18" s="15">
        <f>P19+P27+P32+P40+P41+P45+P47</f>
        <v>290</v>
      </c>
      <c r="Q18" s="15">
        <f>Q19+Q27+Q32+Q40+Q41+Q45+Q47</f>
        <v>12341</v>
      </c>
      <c r="R18" s="15">
        <f>SUM(N18:Q18)</f>
        <v>173369</v>
      </c>
      <c r="S18" s="15">
        <f>S19+S27+S32+S40+S41+S45+S47</f>
        <v>1234</v>
      </c>
      <c r="T18" s="15"/>
    </row>
    <row r="19" spans="1:20" ht="37.5" x14ac:dyDescent="0.3">
      <c r="A19" s="4" t="s">
        <v>102</v>
      </c>
      <c r="B19" s="3" t="s">
        <v>8</v>
      </c>
      <c r="C19" s="3" t="s">
        <v>41</v>
      </c>
      <c r="D19" s="15">
        <f t="shared" ref="D19:D53" si="0">J19+K19</f>
        <v>56459</v>
      </c>
      <c r="E19" s="15">
        <f t="shared" ref="E19:E54" si="1">F19+H19</f>
        <v>5788</v>
      </c>
      <c r="F19" s="15">
        <f>SUM(F20:F26)</f>
        <v>5774</v>
      </c>
      <c r="G19" s="15">
        <f>SUM(G20:G26)</f>
        <v>50527</v>
      </c>
      <c r="H19" s="15">
        <f>SUM(H20:H26)</f>
        <v>14</v>
      </c>
      <c r="I19" s="15">
        <f>SUM(I20:I26)</f>
        <v>79</v>
      </c>
      <c r="J19" s="15">
        <f t="shared" ref="J19:J54" si="2">SUM(F19:I19)</f>
        <v>56394</v>
      </c>
      <c r="K19" s="15">
        <f>SUM(K20:K26)</f>
        <v>65</v>
      </c>
      <c r="L19" s="15">
        <f t="shared" ref="L19:L54" si="3">R19+S19</f>
        <v>53222</v>
      </c>
      <c r="M19" s="15">
        <f t="shared" ref="M19:M54" si="4">N19+P19</f>
        <v>4642</v>
      </c>
      <c r="N19" s="15">
        <f>SUM(N20:N26)</f>
        <v>4637</v>
      </c>
      <c r="O19" s="15">
        <f>SUM(O20:O26)</f>
        <v>48149</v>
      </c>
      <c r="P19" s="15">
        <f>SUM(P20:P26)</f>
        <v>5</v>
      </c>
      <c r="Q19" s="15">
        <f>SUM(Q20:Q26)</f>
        <v>372</v>
      </c>
      <c r="R19" s="15">
        <f t="shared" ref="R19:R26" si="5">SUM(N19:Q19)</f>
        <v>53163</v>
      </c>
      <c r="S19" s="15">
        <f>SUM(S20:S26)</f>
        <v>59</v>
      </c>
      <c r="T19" s="15"/>
    </row>
    <row r="20" spans="1:20" x14ac:dyDescent="0.3">
      <c r="A20" s="5" t="s">
        <v>101</v>
      </c>
      <c r="B20" s="3" t="s">
        <v>8</v>
      </c>
      <c r="C20" s="3" t="s">
        <v>82</v>
      </c>
      <c r="D20" s="15">
        <f t="shared" si="0"/>
        <v>5037</v>
      </c>
      <c r="E20" s="15">
        <f t="shared" si="1"/>
        <v>1541</v>
      </c>
      <c r="F20" s="15">
        <v>1527</v>
      </c>
      <c r="G20" s="15">
        <v>3359</v>
      </c>
      <c r="H20" s="15">
        <v>14</v>
      </c>
      <c r="I20" s="15">
        <v>79</v>
      </c>
      <c r="J20" s="15">
        <f t="shared" si="2"/>
        <v>4979</v>
      </c>
      <c r="K20" s="15">
        <v>58</v>
      </c>
      <c r="L20" s="15">
        <f t="shared" si="3"/>
        <v>5634</v>
      </c>
      <c r="M20" s="15">
        <f t="shared" si="4"/>
        <v>1151</v>
      </c>
      <c r="N20" s="15">
        <v>1146</v>
      </c>
      <c r="O20" s="15">
        <v>4052</v>
      </c>
      <c r="P20" s="15">
        <v>5</v>
      </c>
      <c r="Q20" s="15">
        <v>372</v>
      </c>
      <c r="R20" s="15">
        <f t="shared" si="5"/>
        <v>5575</v>
      </c>
      <c r="S20" s="15">
        <v>59</v>
      </c>
      <c r="T20" s="15"/>
    </row>
    <row r="21" spans="1:20" ht="75" x14ac:dyDescent="0.3">
      <c r="A21" s="5" t="s">
        <v>130</v>
      </c>
      <c r="B21" s="7" t="s">
        <v>8</v>
      </c>
      <c r="C21" s="3" t="s">
        <v>83</v>
      </c>
      <c r="D21" s="15">
        <f t="shared" si="0"/>
        <v>51018</v>
      </c>
      <c r="E21" s="15">
        <f t="shared" si="1"/>
        <v>4203</v>
      </c>
      <c r="F21" s="15">
        <v>4203</v>
      </c>
      <c r="G21" s="15">
        <v>46815</v>
      </c>
      <c r="H21" s="15"/>
      <c r="I21" s="15"/>
      <c r="J21" s="15">
        <f t="shared" si="2"/>
        <v>51018</v>
      </c>
      <c r="K21" s="15"/>
      <c r="L21" s="15">
        <f t="shared" si="3"/>
        <v>47255</v>
      </c>
      <c r="M21" s="15">
        <f t="shared" si="4"/>
        <v>3446</v>
      </c>
      <c r="N21" s="15">
        <v>3446</v>
      </c>
      <c r="O21" s="15">
        <v>43809</v>
      </c>
      <c r="P21" s="15"/>
      <c r="Q21" s="15"/>
      <c r="R21" s="15">
        <f t="shared" si="5"/>
        <v>47255</v>
      </c>
      <c r="S21" s="15"/>
      <c r="T21" s="15"/>
    </row>
    <row r="22" spans="1:20" x14ac:dyDescent="0.3">
      <c r="A22" s="18" t="s">
        <v>139</v>
      </c>
      <c r="B22" s="7" t="s">
        <v>8</v>
      </c>
      <c r="C22" s="3"/>
      <c r="D22" s="15">
        <f t="shared" si="0"/>
        <v>0</v>
      </c>
      <c r="E22" s="15">
        <f t="shared" si="1"/>
        <v>0</v>
      </c>
      <c r="F22" s="15"/>
      <c r="G22" s="15"/>
      <c r="H22" s="15"/>
      <c r="I22" s="15"/>
      <c r="J22" s="15">
        <f t="shared" si="2"/>
        <v>0</v>
      </c>
      <c r="K22" s="15"/>
      <c r="L22" s="15">
        <f t="shared" si="3"/>
        <v>0</v>
      </c>
      <c r="M22" s="15">
        <f t="shared" si="4"/>
        <v>0</v>
      </c>
      <c r="N22" s="15"/>
      <c r="O22" s="15"/>
      <c r="P22" s="15"/>
      <c r="Q22" s="15"/>
      <c r="R22" s="15">
        <f t="shared" si="5"/>
        <v>0</v>
      </c>
      <c r="S22" s="15"/>
      <c r="T22" s="15"/>
    </row>
    <row r="23" spans="1:20" x14ac:dyDescent="0.3">
      <c r="A23" s="18" t="s">
        <v>131</v>
      </c>
      <c r="B23" s="7" t="s">
        <v>8</v>
      </c>
      <c r="C23" s="3"/>
      <c r="D23" s="15">
        <f t="shared" si="0"/>
        <v>0</v>
      </c>
      <c r="E23" s="15">
        <f t="shared" si="1"/>
        <v>0</v>
      </c>
      <c r="F23" s="15"/>
      <c r="G23" s="15"/>
      <c r="H23" s="15"/>
      <c r="I23" s="15"/>
      <c r="J23" s="15">
        <f t="shared" si="2"/>
        <v>0</v>
      </c>
      <c r="K23" s="15"/>
      <c r="L23" s="15">
        <f t="shared" si="3"/>
        <v>0</v>
      </c>
      <c r="M23" s="15">
        <f t="shared" si="4"/>
        <v>0</v>
      </c>
      <c r="N23" s="15"/>
      <c r="O23" s="15"/>
      <c r="P23" s="15"/>
      <c r="Q23" s="15"/>
      <c r="R23" s="15">
        <f t="shared" si="5"/>
        <v>0</v>
      </c>
      <c r="S23" s="15"/>
      <c r="T23" s="15"/>
    </row>
    <row r="24" spans="1:20" x14ac:dyDescent="0.3">
      <c r="A24" s="18" t="s">
        <v>132</v>
      </c>
      <c r="B24" s="7" t="s">
        <v>8</v>
      </c>
      <c r="C24" s="3"/>
      <c r="D24" s="15">
        <f t="shared" si="0"/>
        <v>0</v>
      </c>
      <c r="E24" s="15">
        <f t="shared" si="1"/>
        <v>0</v>
      </c>
      <c r="F24" s="15"/>
      <c r="G24" s="15"/>
      <c r="H24" s="15"/>
      <c r="I24" s="15"/>
      <c r="J24" s="15">
        <f t="shared" si="2"/>
        <v>0</v>
      </c>
      <c r="K24" s="15"/>
      <c r="L24" s="15">
        <f t="shared" si="3"/>
        <v>0</v>
      </c>
      <c r="M24" s="15">
        <f t="shared" si="4"/>
        <v>0</v>
      </c>
      <c r="N24" s="15"/>
      <c r="O24" s="15"/>
      <c r="P24" s="15"/>
      <c r="Q24" s="15"/>
      <c r="R24" s="15">
        <f t="shared" si="5"/>
        <v>0</v>
      </c>
      <c r="S24" s="15"/>
      <c r="T24" s="15"/>
    </row>
    <row r="25" spans="1:20" x14ac:dyDescent="0.3">
      <c r="A25" s="18" t="s">
        <v>133</v>
      </c>
      <c r="B25" s="7" t="s">
        <v>8</v>
      </c>
      <c r="C25" s="3"/>
      <c r="D25" s="15">
        <f t="shared" si="0"/>
        <v>0</v>
      </c>
      <c r="E25" s="15">
        <f t="shared" si="1"/>
        <v>0</v>
      </c>
      <c r="F25" s="15"/>
      <c r="G25" s="15"/>
      <c r="H25" s="15"/>
      <c r="I25" s="15"/>
      <c r="J25" s="15">
        <f t="shared" si="2"/>
        <v>0</v>
      </c>
      <c r="K25" s="15"/>
      <c r="L25" s="15">
        <f t="shared" si="3"/>
        <v>0</v>
      </c>
      <c r="M25" s="15">
        <f t="shared" si="4"/>
        <v>0</v>
      </c>
      <c r="N25" s="15"/>
      <c r="O25" s="15"/>
      <c r="P25" s="15"/>
      <c r="Q25" s="15"/>
      <c r="R25" s="15">
        <f t="shared" si="5"/>
        <v>0</v>
      </c>
      <c r="S25" s="15"/>
      <c r="T25" s="15"/>
    </row>
    <row r="26" spans="1:20" ht="37.5" x14ac:dyDescent="0.3">
      <c r="A26" s="5" t="s">
        <v>57</v>
      </c>
      <c r="B26" s="3" t="s">
        <v>8</v>
      </c>
      <c r="C26" s="3" t="s">
        <v>84</v>
      </c>
      <c r="D26" s="15">
        <f t="shared" si="0"/>
        <v>404</v>
      </c>
      <c r="E26" s="15">
        <f t="shared" si="1"/>
        <v>44</v>
      </c>
      <c r="F26" s="15">
        <v>44</v>
      </c>
      <c r="G26" s="15">
        <v>353</v>
      </c>
      <c r="H26" s="15"/>
      <c r="I26" s="15"/>
      <c r="J26" s="15">
        <f t="shared" si="2"/>
        <v>397</v>
      </c>
      <c r="K26" s="15">
        <v>7</v>
      </c>
      <c r="L26" s="15">
        <f t="shared" si="3"/>
        <v>333</v>
      </c>
      <c r="M26" s="15">
        <f t="shared" si="4"/>
        <v>45</v>
      </c>
      <c r="N26" s="15">
        <v>45</v>
      </c>
      <c r="O26" s="15">
        <v>288</v>
      </c>
      <c r="P26" s="15"/>
      <c r="Q26" s="15"/>
      <c r="R26" s="15">
        <f t="shared" si="5"/>
        <v>333</v>
      </c>
      <c r="S26" s="15"/>
      <c r="T26" s="15"/>
    </row>
    <row r="27" spans="1:20" ht="45" customHeight="1" x14ac:dyDescent="0.3">
      <c r="A27" s="4" t="s">
        <v>95</v>
      </c>
      <c r="B27" s="3" t="s">
        <v>8</v>
      </c>
      <c r="C27" s="3" t="s">
        <v>42</v>
      </c>
      <c r="D27" s="15">
        <f t="shared" si="0"/>
        <v>34594</v>
      </c>
      <c r="E27" s="15">
        <f t="shared" si="1"/>
        <v>11130</v>
      </c>
      <c r="F27" s="15">
        <f>SUM(F28:F31)</f>
        <v>11130</v>
      </c>
      <c r="G27" s="15">
        <f>SUM(G28:G31)</f>
        <v>23462</v>
      </c>
      <c r="H27" s="15">
        <f>SUM(H28:H31)</f>
        <v>0</v>
      </c>
      <c r="I27" s="15">
        <f>SUM(I28:I31)</f>
        <v>0</v>
      </c>
      <c r="J27" s="15">
        <f t="shared" si="2"/>
        <v>34592</v>
      </c>
      <c r="K27" s="15">
        <f>SUM(K28:K31)</f>
        <v>2</v>
      </c>
      <c r="L27" s="15">
        <f t="shared" si="3"/>
        <v>19874</v>
      </c>
      <c r="M27" s="15">
        <f t="shared" si="4"/>
        <v>10185</v>
      </c>
      <c r="N27" s="15">
        <f>SUM(N28:N31)</f>
        <v>10185</v>
      </c>
      <c r="O27" s="15">
        <f>SUM(O28:O31)</f>
        <v>9688</v>
      </c>
      <c r="P27" s="15">
        <f>SUM(P28:P31)</f>
        <v>0</v>
      </c>
      <c r="Q27" s="15">
        <f>SUM(Q28:Q31)</f>
        <v>0</v>
      </c>
      <c r="R27" s="15">
        <f t="shared" ref="R27:R54" si="6">SUM(N27:Q27)</f>
        <v>19873</v>
      </c>
      <c r="S27" s="15">
        <f>SUM(S28:S31)</f>
        <v>1</v>
      </c>
      <c r="T27" s="15"/>
    </row>
    <row r="28" spans="1:20" x14ac:dyDescent="0.3">
      <c r="A28" s="5" t="s">
        <v>48</v>
      </c>
      <c r="B28" s="3" t="s">
        <v>8</v>
      </c>
      <c r="C28" s="3" t="s">
        <v>90</v>
      </c>
      <c r="D28" s="15">
        <f t="shared" si="0"/>
        <v>114</v>
      </c>
      <c r="E28" s="15">
        <f t="shared" si="1"/>
        <v>17</v>
      </c>
      <c r="F28" s="15">
        <v>17</v>
      </c>
      <c r="G28" s="15">
        <v>95</v>
      </c>
      <c r="H28" s="15"/>
      <c r="I28" s="15"/>
      <c r="J28" s="15">
        <f t="shared" si="2"/>
        <v>112</v>
      </c>
      <c r="K28" s="15">
        <v>2</v>
      </c>
      <c r="L28" s="15">
        <f t="shared" si="3"/>
        <v>81</v>
      </c>
      <c r="M28" s="15">
        <f t="shared" si="4"/>
        <v>12</v>
      </c>
      <c r="N28" s="15">
        <v>12</v>
      </c>
      <c r="O28" s="15">
        <v>68</v>
      </c>
      <c r="P28" s="15"/>
      <c r="Q28" s="15"/>
      <c r="R28" s="15">
        <f t="shared" si="6"/>
        <v>80</v>
      </c>
      <c r="S28" s="15">
        <v>1</v>
      </c>
      <c r="T28" s="15"/>
    </row>
    <row r="29" spans="1:20" x14ac:dyDescent="0.3">
      <c r="A29" s="5" t="s">
        <v>53</v>
      </c>
      <c r="B29" s="3" t="s">
        <v>8</v>
      </c>
      <c r="C29" s="3" t="s">
        <v>91</v>
      </c>
      <c r="D29" s="15">
        <f t="shared" si="0"/>
        <v>0</v>
      </c>
      <c r="E29" s="15">
        <f t="shared" si="1"/>
        <v>0</v>
      </c>
      <c r="F29" s="15"/>
      <c r="G29" s="15"/>
      <c r="H29" s="15"/>
      <c r="I29" s="15"/>
      <c r="J29" s="15">
        <f t="shared" si="2"/>
        <v>0</v>
      </c>
      <c r="K29" s="15"/>
      <c r="L29" s="15">
        <f t="shared" si="3"/>
        <v>0</v>
      </c>
      <c r="M29" s="15">
        <f t="shared" si="4"/>
        <v>0</v>
      </c>
      <c r="N29" s="15"/>
      <c r="O29" s="15"/>
      <c r="P29" s="15"/>
      <c r="Q29" s="15"/>
      <c r="R29" s="15">
        <f t="shared" si="6"/>
        <v>0</v>
      </c>
      <c r="S29" s="15"/>
      <c r="T29" s="15"/>
    </row>
    <row r="30" spans="1:20" ht="37.5" x14ac:dyDescent="0.3">
      <c r="A30" s="5" t="s">
        <v>77</v>
      </c>
      <c r="B30" s="3" t="s">
        <v>8</v>
      </c>
      <c r="C30" s="3" t="s">
        <v>92</v>
      </c>
      <c r="D30" s="15">
        <f t="shared" si="0"/>
        <v>0</v>
      </c>
      <c r="E30" s="15">
        <f t="shared" si="1"/>
        <v>0</v>
      </c>
      <c r="F30" s="15"/>
      <c r="G30" s="15"/>
      <c r="H30" s="15"/>
      <c r="I30" s="15"/>
      <c r="J30" s="15">
        <f t="shared" si="2"/>
        <v>0</v>
      </c>
      <c r="K30" s="15"/>
      <c r="L30" s="15">
        <f t="shared" si="3"/>
        <v>0</v>
      </c>
      <c r="M30" s="15">
        <f t="shared" si="4"/>
        <v>0</v>
      </c>
      <c r="N30" s="15"/>
      <c r="O30" s="15"/>
      <c r="P30" s="15"/>
      <c r="Q30" s="15"/>
      <c r="R30" s="15">
        <f t="shared" si="6"/>
        <v>0</v>
      </c>
      <c r="S30" s="15"/>
      <c r="T30" s="15"/>
    </row>
    <row r="31" spans="1:20" ht="42" customHeight="1" x14ac:dyDescent="0.3">
      <c r="A31" s="5" t="s">
        <v>69</v>
      </c>
      <c r="B31" s="3" t="s">
        <v>8</v>
      </c>
      <c r="C31" s="3" t="s">
        <v>93</v>
      </c>
      <c r="D31" s="15">
        <f t="shared" si="0"/>
        <v>34480</v>
      </c>
      <c r="E31" s="15">
        <f t="shared" si="1"/>
        <v>11113</v>
      </c>
      <c r="F31" s="15">
        <v>11113</v>
      </c>
      <c r="G31" s="15">
        <v>23367</v>
      </c>
      <c r="H31" s="15"/>
      <c r="I31" s="15"/>
      <c r="J31" s="15">
        <f t="shared" si="2"/>
        <v>34480</v>
      </c>
      <c r="K31" s="15"/>
      <c r="L31" s="15">
        <f t="shared" si="3"/>
        <v>19793</v>
      </c>
      <c r="M31" s="15">
        <f t="shared" si="4"/>
        <v>10173</v>
      </c>
      <c r="N31" s="15">
        <v>10173</v>
      </c>
      <c r="O31" s="15">
        <v>9620</v>
      </c>
      <c r="P31" s="43"/>
      <c r="Q31" s="15"/>
      <c r="R31" s="15">
        <f t="shared" si="6"/>
        <v>19793</v>
      </c>
      <c r="S31" s="15"/>
      <c r="T31" s="15"/>
    </row>
    <row r="32" spans="1:20" x14ac:dyDescent="0.3">
      <c r="A32" s="4" t="s">
        <v>47</v>
      </c>
      <c r="B32" s="3" t="s">
        <v>8</v>
      </c>
      <c r="C32" s="3" t="s">
        <v>85</v>
      </c>
      <c r="D32" s="15">
        <f t="shared" si="0"/>
        <v>68266</v>
      </c>
      <c r="E32" s="15">
        <f t="shared" si="1"/>
        <v>11455</v>
      </c>
      <c r="F32" s="15">
        <f>SUM(F33:F35)</f>
        <v>11404</v>
      </c>
      <c r="G32" s="15">
        <f>SUM(G33:G35)</f>
        <v>46830</v>
      </c>
      <c r="H32" s="15">
        <f>SUM(H33:H35)</f>
        <v>51</v>
      </c>
      <c r="I32" s="15">
        <f>SUM(I33:I35)</f>
        <v>8955</v>
      </c>
      <c r="J32" s="15">
        <f t="shared" si="2"/>
        <v>67240</v>
      </c>
      <c r="K32" s="15">
        <f>SUM(K33:K35)</f>
        <v>1026</v>
      </c>
      <c r="L32" s="15">
        <f t="shared" si="3"/>
        <v>62664</v>
      </c>
      <c r="M32" s="15">
        <f t="shared" si="4"/>
        <v>9587</v>
      </c>
      <c r="N32" s="15">
        <f>SUM(N33:N35)</f>
        <v>9415</v>
      </c>
      <c r="O32" s="15">
        <f>SUM(O33:O35)</f>
        <v>46764</v>
      </c>
      <c r="P32" s="15">
        <f>SUM(P33:P35)</f>
        <v>172</v>
      </c>
      <c r="Q32" s="15">
        <f>SUM(Q33:Q35)</f>
        <v>5566</v>
      </c>
      <c r="R32" s="15">
        <f t="shared" si="6"/>
        <v>61917</v>
      </c>
      <c r="S32" s="15">
        <f>SUM(S33:S35)</f>
        <v>747</v>
      </c>
      <c r="T32" s="15"/>
    </row>
    <row r="33" spans="1:20" x14ac:dyDescent="0.3">
      <c r="A33" s="18" t="s">
        <v>127</v>
      </c>
      <c r="B33" s="3" t="s">
        <v>8</v>
      </c>
      <c r="C33" s="3"/>
      <c r="D33" s="15">
        <f t="shared" si="0"/>
        <v>15002</v>
      </c>
      <c r="E33" s="15">
        <f t="shared" si="1"/>
        <v>1670</v>
      </c>
      <c r="F33" s="15">
        <v>1619</v>
      </c>
      <c r="G33" s="15">
        <v>10056</v>
      </c>
      <c r="H33" s="15">
        <v>51</v>
      </c>
      <c r="I33" s="15">
        <v>2983</v>
      </c>
      <c r="J33" s="15">
        <f t="shared" si="2"/>
        <v>14709</v>
      </c>
      <c r="K33" s="15">
        <v>293</v>
      </c>
      <c r="L33" s="15">
        <f t="shared" si="3"/>
        <v>13297</v>
      </c>
      <c r="M33" s="15">
        <f t="shared" si="4"/>
        <v>2497</v>
      </c>
      <c r="N33" s="15">
        <v>2325</v>
      </c>
      <c r="O33" s="15">
        <v>8669</v>
      </c>
      <c r="P33" s="15">
        <v>172</v>
      </c>
      <c r="Q33" s="15">
        <v>1939</v>
      </c>
      <c r="R33" s="15">
        <f t="shared" si="6"/>
        <v>13105</v>
      </c>
      <c r="S33" s="15">
        <v>192</v>
      </c>
      <c r="T33" s="15"/>
    </row>
    <row r="34" spans="1:20" x14ac:dyDescent="0.3">
      <c r="A34" s="18" t="s">
        <v>128</v>
      </c>
      <c r="B34" s="3" t="s">
        <v>8</v>
      </c>
      <c r="C34" s="3"/>
      <c r="D34" s="15">
        <f t="shared" si="0"/>
        <v>0</v>
      </c>
      <c r="E34" s="15">
        <f t="shared" si="1"/>
        <v>0</v>
      </c>
      <c r="F34" s="15"/>
      <c r="G34" s="15"/>
      <c r="H34" s="15"/>
      <c r="I34" s="15"/>
      <c r="J34" s="15">
        <f t="shared" si="2"/>
        <v>0</v>
      </c>
      <c r="K34" s="15"/>
      <c r="L34" s="15">
        <f t="shared" si="3"/>
        <v>0</v>
      </c>
      <c r="M34" s="15">
        <f t="shared" si="4"/>
        <v>0</v>
      </c>
      <c r="N34" s="15"/>
      <c r="O34" s="15"/>
      <c r="P34" s="15"/>
      <c r="Q34" s="15"/>
      <c r="R34" s="15">
        <f t="shared" si="6"/>
        <v>0</v>
      </c>
      <c r="S34" s="15"/>
      <c r="T34" s="15"/>
    </row>
    <row r="35" spans="1:20" x14ac:dyDescent="0.3">
      <c r="A35" s="18" t="s">
        <v>129</v>
      </c>
      <c r="B35" s="3" t="s">
        <v>8</v>
      </c>
      <c r="C35" s="3"/>
      <c r="D35" s="15">
        <f t="shared" si="0"/>
        <v>53264</v>
      </c>
      <c r="E35" s="15">
        <f t="shared" si="1"/>
        <v>9785</v>
      </c>
      <c r="F35" s="15">
        <v>9785</v>
      </c>
      <c r="G35" s="15">
        <v>36774</v>
      </c>
      <c r="H35" s="15"/>
      <c r="I35" s="15">
        <v>5972</v>
      </c>
      <c r="J35" s="15">
        <f t="shared" si="2"/>
        <v>52531</v>
      </c>
      <c r="K35" s="15">
        <v>733</v>
      </c>
      <c r="L35" s="15">
        <f t="shared" si="3"/>
        <v>49367</v>
      </c>
      <c r="M35" s="15">
        <f t="shared" si="4"/>
        <v>7090</v>
      </c>
      <c r="N35" s="15">
        <v>7090</v>
      </c>
      <c r="O35" s="15">
        <v>38095</v>
      </c>
      <c r="P35" s="15"/>
      <c r="Q35" s="15">
        <v>3627</v>
      </c>
      <c r="R35" s="15">
        <f t="shared" si="6"/>
        <v>48812</v>
      </c>
      <c r="S35" s="15">
        <v>555</v>
      </c>
      <c r="T35" s="15"/>
    </row>
    <row r="36" spans="1:20" ht="56.25" x14ac:dyDescent="0.3">
      <c r="A36" s="6" t="s">
        <v>122</v>
      </c>
      <c r="B36" s="3" t="s">
        <v>75</v>
      </c>
      <c r="C36" s="3" t="s">
        <v>46</v>
      </c>
      <c r="D36" s="15">
        <f t="shared" si="0"/>
        <v>141</v>
      </c>
      <c r="E36" s="15">
        <f t="shared" si="1"/>
        <v>24</v>
      </c>
      <c r="F36" s="15">
        <v>24</v>
      </c>
      <c r="G36" s="15">
        <v>100</v>
      </c>
      <c r="H36" s="15"/>
      <c r="I36" s="15">
        <v>17</v>
      </c>
      <c r="J36" s="15">
        <f t="shared" si="2"/>
        <v>141</v>
      </c>
      <c r="K36" s="15"/>
      <c r="L36" s="15">
        <f t="shared" si="3"/>
        <v>142</v>
      </c>
      <c r="M36" s="15">
        <f t="shared" si="4"/>
        <v>21</v>
      </c>
      <c r="N36" s="15">
        <v>21</v>
      </c>
      <c r="O36" s="15">
        <v>112</v>
      </c>
      <c r="P36" s="15"/>
      <c r="Q36" s="15">
        <v>9</v>
      </c>
      <c r="R36" s="15">
        <f t="shared" si="6"/>
        <v>142</v>
      </c>
      <c r="S36" s="15"/>
      <c r="T36" s="15"/>
    </row>
    <row r="37" spans="1:20" x14ac:dyDescent="0.3">
      <c r="A37" s="18" t="s">
        <v>127</v>
      </c>
      <c r="B37" s="3" t="s">
        <v>75</v>
      </c>
      <c r="C37" s="3"/>
      <c r="D37" s="15">
        <f t="shared" si="0"/>
        <v>46</v>
      </c>
      <c r="E37" s="15">
        <v>5</v>
      </c>
      <c r="F37" s="15">
        <v>5</v>
      </c>
      <c r="G37" s="15">
        <v>25</v>
      </c>
      <c r="H37" s="15"/>
      <c r="I37" s="15">
        <v>16</v>
      </c>
      <c r="J37" s="15">
        <f t="shared" si="2"/>
        <v>46</v>
      </c>
      <c r="K37" s="15"/>
      <c r="L37" s="15">
        <f t="shared" si="3"/>
        <v>29</v>
      </c>
      <c r="M37" s="15">
        <f t="shared" si="4"/>
        <v>3</v>
      </c>
      <c r="N37" s="15">
        <v>3</v>
      </c>
      <c r="O37" s="15">
        <v>25</v>
      </c>
      <c r="P37" s="15"/>
      <c r="Q37" s="15">
        <v>1</v>
      </c>
      <c r="R37" s="15">
        <f t="shared" si="6"/>
        <v>29</v>
      </c>
      <c r="S37" s="15"/>
      <c r="T37" s="15"/>
    </row>
    <row r="38" spans="1:20" x14ac:dyDescent="0.3">
      <c r="A38" s="18" t="s">
        <v>128</v>
      </c>
      <c r="B38" s="3" t="s">
        <v>75</v>
      </c>
      <c r="C38" s="3"/>
      <c r="D38" s="15">
        <f t="shared" si="0"/>
        <v>0</v>
      </c>
      <c r="E38" s="15">
        <f t="shared" si="1"/>
        <v>0</v>
      </c>
      <c r="F38" s="15"/>
      <c r="G38" s="15"/>
      <c r="H38" s="15"/>
      <c r="I38" s="15"/>
      <c r="J38" s="15">
        <f t="shared" si="2"/>
        <v>0</v>
      </c>
      <c r="K38" s="15"/>
      <c r="L38" s="15">
        <f t="shared" si="3"/>
        <v>0</v>
      </c>
      <c r="M38" s="15">
        <f t="shared" si="4"/>
        <v>0</v>
      </c>
      <c r="N38" s="15"/>
      <c r="O38" s="15"/>
      <c r="P38" s="15"/>
      <c r="Q38" s="15"/>
      <c r="R38" s="15">
        <f t="shared" si="6"/>
        <v>0</v>
      </c>
      <c r="S38" s="15"/>
      <c r="T38" s="15"/>
    </row>
    <row r="39" spans="1:20" x14ac:dyDescent="0.3">
      <c r="A39" s="18" t="s">
        <v>129</v>
      </c>
      <c r="B39" s="3" t="s">
        <v>75</v>
      </c>
      <c r="C39" s="3"/>
      <c r="D39" s="15">
        <f t="shared" si="0"/>
        <v>95</v>
      </c>
      <c r="E39" s="15">
        <v>19</v>
      </c>
      <c r="F39" s="15">
        <v>19</v>
      </c>
      <c r="G39" s="15">
        <v>75</v>
      </c>
      <c r="H39" s="15"/>
      <c r="I39" s="15">
        <v>1</v>
      </c>
      <c r="J39" s="15">
        <f t="shared" si="2"/>
        <v>95</v>
      </c>
      <c r="K39" s="15"/>
      <c r="L39" s="15">
        <f t="shared" si="3"/>
        <v>113</v>
      </c>
      <c r="M39" s="15">
        <f t="shared" si="4"/>
        <v>18</v>
      </c>
      <c r="N39" s="15">
        <v>18</v>
      </c>
      <c r="O39" s="15">
        <v>87</v>
      </c>
      <c r="P39" s="15"/>
      <c r="Q39" s="15">
        <v>8</v>
      </c>
      <c r="R39" s="15">
        <f t="shared" si="6"/>
        <v>113</v>
      </c>
      <c r="S39" s="15"/>
      <c r="T39" s="15"/>
    </row>
    <row r="40" spans="1:20" ht="112.5" x14ac:dyDescent="0.3">
      <c r="A40" s="4" t="s">
        <v>55</v>
      </c>
      <c r="B40" s="3" t="s">
        <v>8</v>
      </c>
      <c r="C40" s="3" t="s">
        <v>43</v>
      </c>
      <c r="D40" s="15">
        <f t="shared" si="0"/>
        <v>21037</v>
      </c>
      <c r="E40" s="15">
        <f t="shared" si="1"/>
        <v>3598</v>
      </c>
      <c r="F40" s="15">
        <v>3583</v>
      </c>
      <c r="G40" s="15">
        <v>14392</v>
      </c>
      <c r="H40" s="15">
        <v>15</v>
      </c>
      <c r="I40" s="15">
        <v>2732</v>
      </c>
      <c r="J40" s="15">
        <f t="shared" si="2"/>
        <v>20722</v>
      </c>
      <c r="K40" s="15">
        <v>315</v>
      </c>
      <c r="L40" s="15">
        <f t="shared" si="3"/>
        <v>18920</v>
      </c>
      <c r="M40" s="15">
        <f t="shared" si="4"/>
        <v>2904</v>
      </c>
      <c r="N40" s="15">
        <v>2855</v>
      </c>
      <c r="O40" s="15">
        <v>14118</v>
      </c>
      <c r="P40" s="15">
        <v>49</v>
      </c>
      <c r="Q40" s="15">
        <v>1674</v>
      </c>
      <c r="R40" s="15">
        <f t="shared" si="6"/>
        <v>18696</v>
      </c>
      <c r="S40" s="15">
        <v>224</v>
      </c>
      <c r="T40" s="15"/>
    </row>
    <row r="41" spans="1:20" x14ac:dyDescent="0.3">
      <c r="A41" s="4" t="s">
        <v>56</v>
      </c>
      <c r="B41" s="3" t="s">
        <v>8</v>
      </c>
      <c r="C41" s="3" t="s">
        <v>44</v>
      </c>
      <c r="D41" s="15">
        <f t="shared" si="0"/>
        <v>11998</v>
      </c>
      <c r="E41" s="15">
        <f t="shared" si="1"/>
        <v>1666</v>
      </c>
      <c r="F41" s="15">
        <v>1666</v>
      </c>
      <c r="G41" s="15">
        <v>10123</v>
      </c>
      <c r="H41" s="15"/>
      <c r="I41" s="15">
        <v>8</v>
      </c>
      <c r="J41" s="15">
        <f t="shared" si="2"/>
        <v>11797</v>
      </c>
      <c r="K41" s="15">
        <v>201</v>
      </c>
      <c r="L41" s="15">
        <f t="shared" si="3"/>
        <v>7360</v>
      </c>
      <c r="M41" s="15">
        <f t="shared" si="4"/>
        <v>613</v>
      </c>
      <c r="N41" s="15">
        <v>612</v>
      </c>
      <c r="O41" s="15">
        <v>6643</v>
      </c>
      <c r="P41" s="15">
        <v>1</v>
      </c>
      <c r="Q41" s="15">
        <v>6</v>
      </c>
      <c r="R41" s="15">
        <f t="shared" si="6"/>
        <v>7262</v>
      </c>
      <c r="S41" s="15">
        <v>98</v>
      </c>
      <c r="T41" s="15"/>
    </row>
    <row r="42" spans="1:20" ht="40.5" customHeight="1" x14ac:dyDescent="0.3">
      <c r="A42" s="4" t="s">
        <v>96</v>
      </c>
      <c r="B42" s="3" t="s">
        <v>8</v>
      </c>
      <c r="C42" s="3" t="s">
        <v>65</v>
      </c>
      <c r="D42" s="15">
        <f t="shared" si="0"/>
        <v>0</v>
      </c>
      <c r="E42" s="15">
        <f t="shared" si="1"/>
        <v>0</v>
      </c>
      <c r="F42" s="15"/>
      <c r="G42" s="15"/>
      <c r="H42" s="15"/>
      <c r="I42" s="15"/>
      <c r="J42" s="15">
        <f t="shared" si="2"/>
        <v>0</v>
      </c>
      <c r="K42" s="15"/>
      <c r="L42" s="15">
        <f t="shared" si="3"/>
        <v>0</v>
      </c>
      <c r="M42" s="15">
        <f t="shared" si="4"/>
        <v>0</v>
      </c>
      <c r="N42" s="15"/>
      <c r="O42" s="15"/>
      <c r="P42" s="15"/>
      <c r="Q42" s="15"/>
      <c r="R42" s="15">
        <f t="shared" si="6"/>
        <v>0</v>
      </c>
      <c r="S42" s="15"/>
      <c r="T42" s="15"/>
    </row>
    <row r="43" spans="1:20" x14ac:dyDescent="0.3">
      <c r="A43" s="6" t="s">
        <v>58</v>
      </c>
      <c r="B43" s="3" t="s">
        <v>8</v>
      </c>
      <c r="C43" s="30">
        <v>161</v>
      </c>
      <c r="D43" s="15">
        <f t="shared" si="0"/>
        <v>0</v>
      </c>
      <c r="E43" s="15">
        <f t="shared" si="1"/>
        <v>0</v>
      </c>
      <c r="F43" s="15"/>
      <c r="G43" s="15"/>
      <c r="H43" s="15"/>
      <c r="I43" s="15"/>
      <c r="J43" s="15">
        <f t="shared" si="2"/>
        <v>0</v>
      </c>
      <c r="K43" s="15"/>
      <c r="L43" s="15">
        <f t="shared" si="3"/>
        <v>0</v>
      </c>
      <c r="M43" s="15">
        <f t="shared" si="4"/>
        <v>0</v>
      </c>
      <c r="N43" s="15"/>
      <c r="O43" s="15"/>
      <c r="P43" s="15"/>
      <c r="Q43" s="15"/>
      <c r="R43" s="15">
        <f t="shared" si="6"/>
        <v>0</v>
      </c>
      <c r="S43" s="15"/>
      <c r="T43" s="15"/>
    </row>
    <row r="44" spans="1:20" x14ac:dyDescent="0.3">
      <c r="A44" s="6" t="s">
        <v>59</v>
      </c>
      <c r="B44" s="3" t="s">
        <v>8</v>
      </c>
      <c r="C44" s="30">
        <v>162</v>
      </c>
      <c r="D44" s="15">
        <f t="shared" si="0"/>
        <v>0</v>
      </c>
      <c r="E44" s="15">
        <f t="shared" si="1"/>
        <v>0</v>
      </c>
      <c r="F44" s="15"/>
      <c r="G44" s="15"/>
      <c r="H44" s="15"/>
      <c r="I44" s="15"/>
      <c r="J44" s="15">
        <f t="shared" si="2"/>
        <v>0</v>
      </c>
      <c r="K44" s="15"/>
      <c r="L44" s="15">
        <f t="shared" si="3"/>
        <v>0</v>
      </c>
      <c r="M44" s="15">
        <f t="shared" si="4"/>
        <v>0</v>
      </c>
      <c r="N44" s="15"/>
      <c r="O44" s="15"/>
      <c r="P44" s="15"/>
      <c r="Q44" s="15"/>
      <c r="R44" s="15">
        <f t="shared" si="6"/>
        <v>0</v>
      </c>
      <c r="S44" s="15"/>
      <c r="T44" s="15"/>
    </row>
    <row r="45" spans="1:20" ht="37.5" x14ac:dyDescent="0.3">
      <c r="A45" s="4" t="s">
        <v>76</v>
      </c>
      <c r="B45" s="3" t="s">
        <v>8</v>
      </c>
      <c r="C45" s="3" t="s">
        <v>66</v>
      </c>
      <c r="D45" s="15">
        <f t="shared" si="0"/>
        <v>2160</v>
      </c>
      <c r="E45" s="15">
        <f t="shared" si="1"/>
        <v>233</v>
      </c>
      <c r="F45" s="15">
        <v>233</v>
      </c>
      <c r="G45" s="15">
        <v>1448</v>
      </c>
      <c r="H45" s="15"/>
      <c r="I45" s="15">
        <v>429</v>
      </c>
      <c r="J45" s="15">
        <f t="shared" si="2"/>
        <v>2110</v>
      </c>
      <c r="K45" s="15">
        <v>50</v>
      </c>
      <c r="L45" s="15">
        <f t="shared" si="3"/>
        <v>1276</v>
      </c>
      <c r="M45" s="15">
        <f t="shared" si="4"/>
        <v>239</v>
      </c>
      <c r="N45" s="15">
        <v>223</v>
      </c>
      <c r="O45" s="15">
        <v>832</v>
      </c>
      <c r="P45" s="15">
        <v>16</v>
      </c>
      <c r="Q45" s="15">
        <v>186</v>
      </c>
      <c r="R45" s="15">
        <f t="shared" si="6"/>
        <v>1257</v>
      </c>
      <c r="S45" s="15">
        <v>19</v>
      </c>
      <c r="T45" s="15"/>
    </row>
    <row r="46" spans="1:20" ht="56.25" x14ac:dyDescent="0.3">
      <c r="A46" s="4" t="s">
        <v>60</v>
      </c>
      <c r="B46" s="3" t="s">
        <v>8</v>
      </c>
      <c r="C46" s="3" t="s">
        <v>67</v>
      </c>
      <c r="D46" s="15">
        <f t="shared" si="0"/>
        <v>0</v>
      </c>
      <c r="E46" s="15">
        <f t="shared" si="1"/>
        <v>0</v>
      </c>
      <c r="F46" s="15"/>
      <c r="G46" s="15"/>
      <c r="H46" s="15"/>
      <c r="I46" s="15"/>
      <c r="J46" s="15">
        <f t="shared" si="2"/>
        <v>0</v>
      </c>
      <c r="K46" s="15"/>
      <c r="L46" s="15">
        <f t="shared" si="3"/>
        <v>0</v>
      </c>
      <c r="M46" s="15">
        <f t="shared" si="4"/>
        <v>0</v>
      </c>
      <c r="N46" s="15"/>
      <c r="O46" s="15"/>
      <c r="P46" s="15"/>
      <c r="Q46" s="15"/>
      <c r="R46" s="15">
        <f t="shared" si="6"/>
        <v>0</v>
      </c>
      <c r="S46" s="15"/>
      <c r="T46" s="15"/>
    </row>
    <row r="47" spans="1:20" x14ac:dyDescent="0.3">
      <c r="A47" s="4" t="s">
        <v>38</v>
      </c>
      <c r="B47" s="3" t="s">
        <v>8</v>
      </c>
      <c r="C47" s="3" t="s">
        <v>68</v>
      </c>
      <c r="D47" s="15">
        <f t="shared" si="0"/>
        <v>14163</v>
      </c>
      <c r="E47" s="15">
        <f t="shared" si="1"/>
        <v>4141</v>
      </c>
      <c r="F47" s="15">
        <v>3978</v>
      </c>
      <c r="G47" s="15">
        <v>7309</v>
      </c>
      <c r="H47" s="15">
        <v>163</v>
      </c>
      <c r="I47" s="15">
        <v>2544</v>
      </c>
      <c r="J47" s="15">
        <f t="shared" si="2"/>
        <v>13994</v>
      </c>
      <c r="K47" s="15">
        <v>169</v>
      </c>
      <c r="L47" s="15">
        <f t="shared" si="3"/>
        <v>11287</v>
      </c>
      <c r="M47" s="15">
        <f t="shared" si="4"/>
        <v>1985</v>
      </c>
      <c r="N47" s="15">
        <v>1938</v>
      </c>
      <c r="O47" s="15">
        <v>4679</v>
      </c>
      <c r="P47" s="15">
        <v>47</v>
      </c>
      <c r="Q47" s="15">
        <v>4537</v>
      </c>
      <c r="R47" s="15">
        <f t="shared" si="6"/>
        <v>11201</v>
      </c>
      <c r="S47" s="15">
        <v>86</v>
      </c>
      <c r="T47" s="15"/>
    </row>
    <row r="48" spans="1:20" ht="56.25" x14ac:dyDescent="0.3">
      <c r="A48" s="2" t="s">
        <v>126</v>
      </c>
      <c r="B48" s="3" t="s">
        <v>8</v>
      </c>
      <c r="C48" s="3" t="s">
        <v>70</v>
      </c>
      <c r="D48" s="15">
        <f t="shared" si="0"/>
        <v>0</v>
      </c>
      <c r="E48" s="15">
        <f t="shared" si="1"/>
        <v>0</v>
      </c>
      <c r="F48" s="15"/>
      <c r="G48" s="15"/>
      <c r="H48" s="15"/>
      <c r="I48" s="15"/>
      <c r="J48" s="15">
        <f t="shared" si="2"/>
        <v>0</v>
      </c>
      <c r="K48" s="15"/>
      <c r="L48" s="15">
        <f t="shared" si="3"/>
        <v>0</v>
      </c>
      <c r="M48" s="15">
        <f t="shared" si="4"/>
        <v>0</v>
      </c>
      <c r="N48" s="15"/>
      <c r="O48" s="15"/>
      <c r="P48" s="15"/>
      <c r="Q48" s="15"/>
      <c r="R48" s="15">
        <f t="shared" si="6"/>
        <v>0</v>
      </c>
      <c r="S48" s="15"/>
      <c r="T48" s="15"/>
    </row>
    <row r="49" spans="1:20" x14ac:dyDescent="0.3">
      <c r="A49" s="4" t="s">
        <v>78</v>
      </c>
      <c r="B49" s="3"/>
      <c r="C49" s="3" t="s">
        <v>71</v>
      </c>
      <c r="D49" s="15">
        <f t="shared" si="0"/>
        <v>0</v>
      </c>
      <c r="E49" s="15">
        <f t="shared" si="1"/>
        <v>0</v>
      </c>
      <c r="F49" s="15"/>
      <c r="G49" s="15"/>
      <c r="H49" s="15"/>
      <c r="I49" s="15"/>
      <c r="J49" s="15">
        <f t="shared" si="2"/>
        <v>0</v>
      </c>
      <c r="K49" s="15"/>
      <c r="L49" s="15">
        <f t="shared" si="3"/>
        <v>0</v>
      </c>
      <c r="M49" s="15">
        <f t="shared" si="4"/>
        <v>0</v>
      </c>
      <c r="N49" s="15"/>
      <c r="O49" s="15"/>
      <c r="P49" s="15"/>
      <c r="Q49" s="15"/>
      <c r="R49" s="15">
        <f t="shared" si="6"/>
        <v>0</v>
      </c>
      <c r="S49" s="15"/>
      <c r="T49" s="15"/>
    </row>
    <row r="50" spans="1:20" x14ac:dyDescent="0.3">
      <c r="A50" s="4" t="s">
        <v>61</v>
      </c>
      <c r="B50" s="3" t="s">
        <v>8</v>
      </c>
      <c r="C50" s="3" t="s">
        <v>72</v>
      </c>
      <c r="D50" s="15">
        <f t="shared" si="0"/>
        <v>0</v>
      </c>
      <c r="E50" s="15">
        <f t="shared" si="1"/>
        <v>0</v>
      </c>
      <c r="F50" s="15"/>
      <c r="G50" s="15"/>
      <c r="H50" s="15"/>
      <c r="I50" s="15"/>
      <c r="J50" s="15">
        <f t="shared" si="2"/>
        <v>0</v>
      </c>
      <c r="K50" s="15"/>
      <c r="L50" s="15">
        <f t="shared" si="3"/>
        <v>0</v>
      </c>
      <c r="M50" s="15">
        <f t="shared" si="4"/>
        <v>0</v>
      </c>
      <c r="N50" s="15"/>
      <c r="O50" s="15"/>
      <c r="P50" s="15"/>
      <c r="Q50" s="15"/>
      <c r="R50" s="15">
        <f t="shared" si="6"/>
        <v>0</v>
      </c>
      <c r="S50" s="15"/>
      <c r="T50" s="15"/>
    </row>
    <row r="51" spans="1:20" x14ac:dyDescent="0.3">
      <c r="A51" s="4" t="s">
        <v>62</v>
      </c>
      <c r="B51" s="3" t="s">
        <v>8</v>
      </c>
      <c r="C51" s="3" t="s">
        <v>73</v>
      </c>
      <c r="D51" s="15">
        <f t="shared" si="0"/>
        <v>1000</v>
      </c>
      <c r="E51" s="15">
        <f t="shared" si="1"/>
        <v>0</v>
      </c>
      <c r="F51" s="15"/>
      <c r="G51" s="15">
        <v>1000</v>
      </c>
      <c r="H51" s="15"/>
      <c r="I51" s="15"/>
      <c r="J51" s="15">
        <f t="shared" si="2"/>
        <v>1000</v>
      </c>
      <c r="K51" s="15"/>
      <c r="L51" s="15">
        <f t="shared" si="3"/>
        <v>1000</v>
      </c>
      <c r="M51" s="15">
        <f t="shared" si="4"/>
        <v>0</v>
      </c>
      <c r="N51" s="15"/>
      <c r="O51" s="15">
        <v>1000</v>
      </c>
      <c r="P51" s="15"/>
      <c r="Q51" s="15"/>
      <c r="R51" s="15">
        <f t="shared" si="6"/>
        <v>1000</v>
      </c>
      <c r="S51" s="15"/>
      <c r="T51" s="15"/>
    </row>
    <row r="52" spans="1:20" x14ac:dyDescent="0.3">
      <c r="A52" s="4" t="s">
        <v>54</v>
      </c>
      <c r="B52" s="3" t="s">
        <v>8</v>
      </c>
      <c r="C52" s="3" t="s">
        <v>74</v>
      </c>
      <c r="D52" s="15">
        <f t="shared" si="0"/>
        <v>0</v>
      </c>
      <c r="E52" s="15">
        <f t="shared" si="1"/>
        <v>0</v>
      </c>
      <c r="F52" s="15"/>
      <c r="G52" s="15"/>
      <c r="H52" s="15"/>
      <c r="I52" s="15"/>
      <c r="J52" s="15">
        <f t="shared" si="2"/>
        <v>0</v>
      </c>
      <c r="K52" s="15"/>
      <c r="L52" s="15">
        <f t="shared" si="3"/>
        <v>0</v>
      </c>
      <c r="M52" s="15">
        <f t="shared" si="4"/>
        <v>0</v>
      </c>
      <c r="N52" s="15"/>
      <c r="O52" s="15"/>
      <c r="P52" s="15"/>
      <c r="Q52" s="15"/>
      <c r="R52" s="15">
        <f t="shared" si="6"/>
        <v>0</v>
      </c>
      <c r="S52" s="15"/>
      <c r="T52" s="15"/>
    </row>
    <row r="53" spans="1:20" x14ac:dyDescent="0.3">
      <c r="A53" s="4" t="s">
        <v>63</v>
      </c>
      <c r="B53" s="3" t="s">
        <v>8</v>
      </c>
      <c r="C53" s="3" t="s">
        <v>125</v>
      </c>
      <c r="D53" s="15">
        <f t="shared" si="0"/>
        <v>0</v>
      </c>
      <c r="E53" s="15">
        <f t="shared" si="1"/>
        <v>0</v>
      </c>
      <c r="F53" s="15"/>
      <c r="G53" s="15"/>
      <c r="H53" s="15"/>
      <c r="I53" s="15"/>
      <c r="J53" s="15">
        <f t="shared" si="2"/>
        <v>0</v>
      </c>
      <c r="K53" s="15"/>
      <c r="L53" s="15">
        <f t="shared" si="3"/>
        <v>0</v>
      </c>
      <c r="M53" s="15">
        <f t="shared" si="4"/>
        <v>0</v>
      </c>
      <c r="N53" s="15"/>
      <c r="O53" s="15"/>
      <c r="P53" s="15"/>
      <c r="Q53" s="15"/>
      <c r="R53" s="15">
        <f t="shared" si="6"/>
        <v>0</v>
      </c>
      <c r="S53" s="15"/>
      <c r="T53" s="15"/>
    </row>
    <row r="54" spans="1:20" x14ac:dyDescent="0.3">
      <c r="A54" s="2" t="s">
        <v>64</v>
      </c>
      <c r="B54" s="3" t="s">
        <v>8</v>
      </c>
      <c r="C54" s="3" t="s">
        <v>86</v>
      </c>
      <c r="D54" s="15">
        <v>9959</v>
      </c>
      <c r="E54" s="15">
        <f t="shared" si="1"/>
        <v>1109</v>
      </c>
      <c r="F54" s="15">
        <v>1075</v>
      </c>
      <c r="G54" s="15">
        <v>6675</v>
      </c>
      <c r="H54" s="15">
        <v>34</v>
      </c>
      <c r="I54" s="15">
        <v>1980</v>
      </c>
      <c r="J54" s="15">
        <f t="shared" si="2"/>
        <v>9764</v>
      </c>
      <c r="K54" s="15">
        <v>195</v>
      </c>
      <c r="L54" s="15">
        <f t="shared" si="3"/>
        <v>10084</v>
      </c>
      <c r="M54" s="15">
        <f t="shared" si="4"/>
        <v>1893</v>
      </c>
      <c r="N54" s="15">
        <v>1763</v>
      </c>
      <c r="O54" s="15">
        <v>6575</v>
      </c>
      <c r="P54" s="15">
        <v>130</v>
      </c>
      <c r="Q54" s="15">
        <v>1471</v>
      </c>
      <c r="R54" s="15">
        <f t="shared" si="6"/>
        <v>9939</v>
      </c>
      <c r="S54" s="15">
        <v>145</v>
      </c>
      <c r="T54" s="15"/>
    </row>
    <row r="55" spans="1:20" x14ac:dyDescent="0.3">
      <c r="A55" s="31" t="s">
        <v>118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x14ac:dyDescent="0.3">
      <c r="A56" s="33" t="s">
        <v>119</v>
      </c>
      <c r="B56" s="7" t="s">
        <v>8</v>
      </c>
      <c r="C56" s="3" t="s">
        <v>87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x14ac:dyDescent="0.3">
      <c r="A57" s="33" t="s">
        <v>120</v>
      </c>
      <c r="B57" s="7" t="s">
        <v>8</v>
      </c>
      <c r="C57" s="3" t="s">
        <v>88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75" x14ac:dyDescent="0.3">
      <c r="A58" s="33" t="s">
        <v>135</v>
      </c>
      <c r="B58" s="7" t="s">
        <v>8</v>
      </c>
      <c r="C58" s="30">
        <v>600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37.5" x14ac:dyDescent="0.3">
      <c r="A59" s="37" t="s">
        <v>140</v>
      </c>
      <c r="B59" s="7" t="s">
        <v>8</v>
      </c>
      <c r="C59" s="30">
        <v>700</v>
      </c>
      <c r="D59" s="15">
        <f>SUM(D60:D62)</f>
        <v>34480</v>
      </c>
      <c r="E59" s="15">
        <f t="shared" ref="E59:K59" si="7">SUM(E60:E62)</f>
        <v>11113</v>
      </c>
      <c r="F59" s="15">
        <f t="shared" si="7"/>
        <v>11113</v>
      </c>
      <c r="G59" s="15">
        <f t="shared" si="7"/>
        <v>23367</v>
      </c>
      <c r="H59" s="15">
        <f t="shared" si="7"/>
        <v>0</v>
      </c>
      <c r="I59" s="15">
        <f t="shared" si="7"/>
        <v>0</v>
      </c>
      <c r="J59" s="15">
        <f t="shared" si="7"/>
        <v>34480</v>
      </c>
      <c r="K59" s="15">
        <f t="shared" si="7"/>
        <v>0</v>
      </c>
      <c r="L59" s="15">
        <f>SUM(L60:L63)</f>
        <v>19793</v>
      </c>
      <c r="M59" s="15">
        <f t="shared" ref="M59:S59" si="8">SUM(M60:M63)</f>
        <v>10173</v>
      </c>
      <c r="N59" s="15">
        <f t="shared" si="8"/>
        <v>10173</v>
      </c>
      <c r="O59" s="15">
        <f t="shared" si="8"/>
        <v>9620</v>
      </c>
      <c r="P59" s="15">
        <f t="shared" si="8"/>
        <v>0</v>
      </c>
      <c r="Q59" s="15">
        <f t="shared" si="8"/>
        <v>0</v>
      </c>
      <c r="R59" s="15">
        <f t="shared" si="8"/>
        <v>19793</v>
      </c>
      <c r="S59" s="15">
        <f t="shared" si="8"/>
        <v>0</v>
      </c>
      <c r="T59" s="15"/>
    </row>
    <row r="60" spans="1:20" x14ac:dyDescent="0.3">
      <c r="A60" s="16" t="s">
        <v>136</v>
      </c>
      <c r="B60" s="7" t="s">
        <v>8</v>
      </c>
      <c r="C60" s="3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37.5" x14ac:dyDescent="0.3">
      <c r="A61" s="34" t="s">
        <v>137</v>
      </c>
      <c r="B61" s="7" t="s">
        <v>8</v>
      </c>
      <c r="C61" s="3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37.5" x14ac:dyDescent="0.3">
      <c r="A62" s="16" t="s">
        <v>141</v>
      </c>
      <c r="B62" s="7" t="s">
        <v>8</v>
      </c>
      <c r="C62" s="35"/>
      <c r="D62" s="15">
        <f>J62+K62</f>
        <v>34480</v>
      </c>
      <c r="E62" s="15">
        <f>F62+H62</f>
        <v>11113</v>
      </c>
      <c r="F62" s="15">
        <v>11113</v>
      </c>
      <c r="G62" s="15">
        <v>23367</v>
      </c>
      <c r="H62" s="15"/>
      <c r="I62" s="15"/>
      <c r="J62" s="15">
        <f>SUM(F62:I62)</f>
        <v>34480</v>
      </c>
      <c r="K62" s="15"/>
      <c r="L62" s="15">
        <f>R62+S62</f>
        <v>19793</v>
      </c>
      <c r="M62" s="15">
        <f>N62+P62</f>
        <v>10173</v>
      </c>
      <c r="N62" s="15">
        <v>10173</v>
      </c>
      <c r="O62" s="15">
        <v>9620</v>
      </c>
      <c r="P62" s="43"/>
      <c r="Q62" s="15"/>
      <c r="R62" s="15">
        <f>SUM(N62:Q62)</f>
        <v>19793</v>
      </c>
      <c r="S62" s="15"/>
      <c r="T62" s="15"/>
    </row>
    <row r="63" spans="1:20" x14ac:dyDescent="0.3">
      <c r="A63" s="16" t="s">
        <v>138</v>
      </c>
      <c r="B63" s="7" t="s">
        <v>8</v>
      </c>
      <c r="C63" s="3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56.25" x14ac:dyDescent="0.3">
      <c r="A64" s="5" t="s">
        <v>134</v>
      </c>
      <c r="B64" s="7" t="s">
        <v>8</v>
      </c>
      <c r="C64" s="3" t="s">
        <v>89</v>
      </c>
      <c r="D64" s="15">
        <f>J64+K64</f>
        <v>51018</v>
      </c>
      <c r="E64" s="15">
        <f>F64+H64</f>
        <v>4203</v>
      </c>
      <c r="F64" s="15">
        <v>4203</v>
      </c>
      <c r="G64" s="15">
        <v>46815</v>
      </c>
      <c r="H64" s="15"/>
      <c r="I64" s="15"/>
      <c r="J64" s="15">
        <f>SUM(F64:I64)</f>
        <v>51018</v>
      </c>
      <c r="K64" s="15"/>
      <c r="L64" s="15">
        <f>R64+S64</f>
        <v>47255</v>
      </c>
      <c r="M64" s="15">
        <f>N64+P64</f>
        <v>3446</v>
      </c>
      <c r="N64" s="15">
        <v>3446</v>
      </c>
      <c r="O64" s="15">
        <v>43809</v>
      </c>
      <c r="P64" s="15"/>
      <c r="Q64" s="15"/>
      <c r="R64" s="15">
        <f>SUM(N64:Q64)</f>
        <v>47255</v>
      </c>
      <c r="S64" s="15"/>
      <c r="T64" s="15"/>
    </row>
    <row r="65" spans="1:21" x14ac:dyDescent="0.3">
      <c r="A65" s="17" t="s">
        <v>27</v>
      </c>
    </row>
    <row r="66" spans="1:21" ht="18.75" customHeight="1" x14ac:dyDescent="0.3">
      <c r="A66" s="50" t="s">
        <v>97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</row>
    <row r="67" spans="1:21" ht="18.75" customHeight="1" x14ac:dyDescent="0.3">
      <c r="A67" s="50" t="s">
        <v>98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</row>
    <row r="68" spans="1:21" ht="18.75" customHeight="1" x14ac:dyDescent="0.3">
      <c r="A68" s="14" t="s">
        <v>121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1" ht="18.75" customHeight="1" x14ac:dyDescent="0.3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5"/>
      <c r="U69" s="12"/>
    </row>
    <row r="70" spans="1:21" ht="18.75" customHeight="1" x14ac:dyDescent="0.3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12"/>
    </row>
    <row r="71" spans="1:21" x14ac:dyDescent="0.3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12"/>
    </row>
    <row r="72" spans="1:21" ht="18.75" customHeight="1" x14ac:dyDescent="0.3">
      <c r="A72" s="47"/>
      <c r="B72" s="47"/>
      <c r="C72" s="47"/>
      <c r="D72" s="47"/>
      <c r="E72" s="47"/>
      <c r="F72" s="57"/>
      <c r="G72" s="57"/>
      <c r="H72" s="57"/>
      <c r="I72" s="57"/>
      <c r="J72" s="57"/>
      <c r="K72" s="57"/>
      <c r="L72" s="47"/>
      <c r="M72" s="47"/>
      <c r="N72" s="57"/>
      <c r="O72" s="57"/>
      <c r="P72" s="57"/>
      <c r="Q72" s="57"/>
      <c r="R72" s="57"/>
      <c r="S72" s="57"/>
      <c r="T72" s="47"/>
      <c r="U72" s="12"/>
    </row>
    <row r="73" spans="1:2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5" spans="1:21" ht="26.25" x14ac:dyDescent="0.4">
      <c r="A75" s="24" t="s">
        <v>0</v>
      </c>
      <c r="N75" s="26"/>
      <c r="O75" s="26"/>
      <c r="P75" s="26"/>
      <c r="Q75" s="26"/>
      <c r="R75" s="26"/>
      <c r="S75" s="49" t="s">
        <v>155</v>
      </c>
      <c r="T75" s="49"/>
    </row>
    <row r="76" spans="1:21" ht="26.25" x14ac:dyDescent="0.4">
      <c r="A76" s="24"/>
      <c r="N76" s="27" t="s">
        <v>3</v>
      </c>
      <c r="O76" s="27"/>
      <c r="P76" s="27"/>
      <c r="Q76" s="27"/>
      <c r="R76" s="27"/>
      <c r="S76" s="27" t="s">
        <v>2</v>
      </c>
      <c r="T76" s="27"/>
    </row>
    <row r="77" spans="1:21" ht="37.5" customHeight="1" x14ac:dyDescent="0.4">
      <c r="A77" s="24" t="s">
        <v>1</v>
      </c>
      <c r="N77" s="26"/>
      <c r="O77" s="26"/>
      <c r="P77" s="26"/>
      <c r="Q77" s="26"/>
      <c r="R77" s="26"/>
      <c r="S77" s="49" t="s">
        <v>156</v>
      </c>
      <c r="T77" s="49"/>
    </row>
    <row r="78" spans="1:21" ht="20.25" x14ac:dyDescent="0.3">
      <c r="N78" s="27" t="s">
        <v>3</v>
      </c>
      <c r="O78" s="27"/>
      <c r="P78" s="27"/>
      <c r="Q78" s="27"/>
      <c r="R78" s="27"/>
      <c r="S78" s="27" t="s">
        <v>2</v>
      </c>
      <c r="T78" s="27"/>
    </row>
  </sheetData>
  <mergeCells count="19">
    <mergeCell ref="B5:T5"/>
    <mergeCell ref="B7:T7"/>
    <mergeCell ref="B6:T6"/>
    <mergeCell ref="E15:E16"/>
    <mergeCell ref="M15:M16"/>
    <mergeCell ref="N15:S15"/>
    <mergeCell ref="T15:T16"/>
    <mergeCell ref="F15:K15"/>
    <mergeCell ref="L15:L16"/>
    <mergeCell ref="S75:T75"/>
    <mergeCell ref="S77:T77"/>
    <mergeCell ref="N72:S72"/>
    <mergeCell ref="A15:A16"/>
    <mergeCell ref="B15:B16"/>
    <mergeCell ref="C15:C16"/>
    <mergeCell ref="D15:D16"/>
    <mergeCell ref="A66:T66"/>
    <mergeCell ref="A67:T67"/>
    <mergeCell ref="F72:K72"/>
  </mergeCells>
  <phoneticPr fontId="0" type="noConversion"/>
  <printOptions horizontalCentered="1"/>
  <pageMargins left="0.19685039370078741" right="0.19685039370078741" top="0.78740157480314965" bottom="0.59055118110236227" header="0.51181102362204722" footer="0.51181102362204722"/>
  <pageSetup paperSize="9" scale="30" fitToHeight="2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таб. 1.3.</vt:lpstr>
      <vt:lpstr>таб. 1.6.</vt:lpstr>
      <vt:lpstr>'таб. 1.3.'!Заголовки_для_печати</vt:lpstr>
      <vt:lpstr>'таб. 1.6.'!Заголовки_для_печати</vt:lpstr>
      <vt:lpstr>'таб. 1.3.'!Область_печати</vt:lpstr>
      <vt:lpstr>'таб. 1.6.'!Область_печати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</dc:creator>
  <cp:lastModifiedBy>администратор</cp:lastModifiedBy>
  <cp:lastPrinted>2019-04-25T10:06:32Z</cp:lastPrinted>
  <dcterms:created xsi:type="dcterms:W3CDTF">1996-10-08T23:32:33Z</dcterms:created>
  <dcterms:modified xsi:type="dcterms:W3CDTF">2019-04-25T11:23:07Z</dcterms:modified>
</cp:coreProperties>
</file>