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0" yWindow="0" windowWidth="15480" windowHeight="11505" tabRatio="972"/>
  </bookViews>
  <sheets>
    <sheet name="1_2018" sheetId="24" r:id="rId1"/>
    <sheet name="1_2019" sheetId="2" r:id="rId2"/>
    <sheet name="1_2020"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_1" sheetId="13" r:id="rId13"/>
    <sheet name="11_2" sheetId="14" r:id="rId14"/>
    <sheet name="11_3"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Лист1" sheetId="2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23Graph_AGRAPH1" localSheetId="0" hidden="1">'[1]на 1 тут'!#REF!</definedName>
    <definedName name="__123Graph_AGRAPH1" localSheetId="2" hidden="1">'[1]на 1 тут'!#REF!</definedName>
    <definedName name="__123Graph_AGRAPH1" localSheetId="11" hidden="1">'[1]на 1 тут'!#REF!</definedName>
    <definedName name="__123Graph_AGRAPH1" localSheetId="12" hidden="1">'[1]на 1 тут'!#REF!</definedName>
    <definedName name="__123Graph_AGRAPH1" localSheetId="16" hidden="1">'[1]на 1 тут'!#REF!</definedName>
    <definedName name="__123Graph_AGRAPH1" localSheetId="17" hidden="1">'[1]на 1 тут'!#REF!</definedName>
    <definedName name="__123Graph_AGRAPH1" localSheetId="18" hidden="1">'[1]на 1 тут'!#REF!</definedName>
    <definedName name="__123Graph_AGRAPH1" localSheetId="19" hidden="1">'[1]на 1 тут'!#REF!</definedName>
    <definedName name="__123Graph_AGRAPH1" localSheetId="21" hidden="1">'[1]на 1 тут'!#REF!</definedName>
    <definedName name="__123Graph_AGRAPH1" localSheetId="22" hidden="1">'[1]на 1 тут'!#REF!</definedName>
    <definedName name="__123Graph_AGRAPH1" localSheetId="4" hidden="1">'[1]на 1 тут'!#REF!</definedName>
    <definedName name="__123Graph_AGRAPH1" localSheetId="5" hidden="1">'[1]на 1 тут'!#REF!</definedName>
    <definedName name="__123Graph_AGRAPH1" localSheetId="7" hidden="1">'[1]на 1 тут'!#REF!</definedName>
    <definedName name="__123Graph_AGRAPH1" hidden="1">'[1]на 1 тут'!#REF!</definedName>
    <definedName name="__123Graph_AGRAPH2" localSheetId="0" hidden="1">'[1]на 1 тут'!#REF!</definedName>
    <definedName name="__123Graph_AGRAPH2" localSheetId="2" hidden="1">'[1]на 1 тут'!#REF!</definedName>
    <definedName name="__123Graph_AGRAPH2" localSheetId="11" hidden="1">'[1]на 1 тут'!#REF!</definedName>
    <definedName name="__123Graph_AGRAPH2" localSheetId="12" hidden="1">'[1]на 1 тут'!#REF!</definedName>
    <definedName name="__123Graph_AGRAPH2" localSheetId="16" hidden="1">'[1]на 1 тут'!#REF!</definedName>
    <definedName name="__123Graph_AGRAPH2" localSheetId="17" hidden="1">'[1]на 1 тут'!#REF!</definedName>
    <definedName name="__123Graph_AGRAPH2" localSheetId="18" hidden="1">'[1]на 1 тут'!#REF!</definedName>
    <definedName name="__123Graph_AGRAPH2" localSheetId="19" hidden="1">'[1]на 1 тут'!#REF!</definedName>
    <definedName name="__123Graph_AGRAPH2" localSheetId="21" hidden="1">'[1]на 1 тут'!#REF!</definedName>
    <definedName name="__123Graph_AGRAPH2" localSheetId="22" hidden="1">'[1]на 1 тут'!#REF!</definedName>
    <definedName name="__123Graph_AGRAPH2" localSheetId="4" hidden="1">'[1]на 1 тут'!#REF!</definedName>
    <definedName name="__123Graph_AGRAPH2" localSheetId="5" hidden="1">'[1]на 1 тут'!#REF!</definedName>
    <definedName name="__123Graph_AGRAPH2" localSheetId="7" hidden="1">'[1]на 1 тут'!#REF!</definedName>
    <definedName name="__123Graph_AGRAPH2" hidden="1">'[1]на 1 тут'!#REF!</definedName>
    <definedName name="__123Graph_BGRAPH1" localSheetId="0" hidden="1">'[1]на 1 тут'!#REF!</definedName>
    <definedName name="__123Graph_BGRAPH1" localSheetId="2" hidden="1">'[1]на 1 тут'!#REF!</definedName>
    <definedName name="__123Graph_BGRAPH1" localSheetId="11" hidden="1">'[1]на 1 тут'!#REF!</definedName>
    <definedName name="__123Graph_BGRAPH1" localSheetId="12" hidden="1">'[1]на 1 тут'!#REF!</definedName>
    <definedName name="__123Graph_BGRAPH1" localSheetId="16" hidden="1">'[1]на 1 тут'!#REF!</definedName>
    <definedName name="__123Graph_BGRAPH1" localSheetId="17" hidden="1">'[1]на 1 тут'!#REF!</definedName>
    <definedName name="__123Graph_BGRAPH1" localSheetId="18" hidden="1">'[1]на 1 тут'!#REF!</definedName>
    <definedName name="__123Graph_BGRAPH1" localSheetId="19" hidden="1">'[1]на 1 тут'!#REF!</definedName>
    <definedName name="__123Graph_BGRAPH1" localSheetId="21" hidden="1">'[1]на 1 тут'!#REF!</definedName>
    <definedName name="__123Graph_BGRAPH1" localSheetId="22" hidden="1">'[1]на 1 тут'!#REF!</definedName>
    <definedName name="__123Graph_BGRAPH1" localSheetId="4" hidden="1">'[1]на 1 тут'!#REF!</definedName>
    <definedName name="__123Graph_BGRAPH1" localSheetId="5" hidden="1">'[1]на 1 тут'!#REF!</definedName>
    <definedName name="__123Graph_BGRAPH1" localSheetId="7" hidden="1">'[1]на 1 тут'!#REF!</definedName>
    <definedName name="__123Graph_BGRAPH1" hidden="1">'[1]на 1 тут'!#REF!</definedName>
    <definedName name="__123Graph_BGRAPH2" localSheetId="0" hidden="1">'[1]на 1 тут'!#REF!</definedName>
    <definedName name="__123Graph_BGRAPH2" localSheetId="2" hidden="1">'[1]на 1 тут'!#REF!</definedName>
    <definedName name="__123Graph_BGRAPH2" localSheetId="12" hidden="1">'[1]на 1 тут'!#REF!</definedName>
    <definedName name="__123Graph_BGRAPH2" localSheetId="16" hidden="1">'[1]на 1 тут'!#REF!</definedName>
    <definedName name="__123Graph_BGRAPH2" localSheetId="17" hidden="1">'[1]на 1 тут'!#REF!</definedName>
    <definedName name="__123Graph_BGRAPH2" localSheetId="18" hidden="1">'[1]на 1 тут'!#REF!</definedName>
    <definedName name="__123Graph_BGRAPH2" localSheetId="19" hidden="1">'[1]на 1 тут'!#REF!</definedName>
    <definedName name="__123Graph_BGRAPH2" localSheetId="21" hidden="1">'[1]на 1 тут'!#REF!</definedName>
    <definedName name="__123Graph_BGRAPH2" localSheetId="22" hidden="1">'[1]на 1 тут'!#REF!</definedName>
    <definedName name="__123Graph_BGRAPH2" localSheetId="4" hidden="1">'[1]на 1 тут'!#REF!</definedName>
    <definedName name="__123Graph_BGRAPH2" localSheetId="5" hidden="1">'[1]на 1 тут'!#REF!</definedName>
    <definedName name="__123Graph_BGRAPH2" hidden="1">'[1]на 1 тут'!#REF!</definedName>
    <definedName name="__123Graph_CGRAPH1" localSheetId="0" hidden="1">'[1]на 1 тут'!#REF!</definedName>
    <definedName name="__123Graph_CGRAPH1" localSheetId="2" hidden="1">'[1]на 1 тут'!#REF!</definedName>
    <definedName name="__123Graph_CGRAPH1" localSheetId="12" hidden="1">'[1]на 1 тут'!#REF!</definedName>
    <definedName name="__123Graph_CGRAPH1" localSheetId="17" hidden="1">'[1]на 1 тут'!#REF!</definedName>
    <definedName name="__123Graph_CGRAPH1" localSheetId="18" hidden="1">'[1]на 1 тут'!#REF!</definedName>
    <definedName name="__123Graph_CGRAPH1" localSheetId="19" hidden="1">'[1]на 1 тут'!#REF!</definedName>
    <definedName name="__123Graph_CGRAPH1" localSheetId="21" hidden="1">'[1]на 1 тут'!#REF!</definedName>
    <definedName name="__123Graph_CGRAPH1" localSheetId="22" hidden="1">'[1]на 1 тут'!#REF!</definedName>
    <definedName name="__123Graph_CGRAPH1" localSheetId="5" hidden="1">'[1]на 1 тут'!#REF!</definedName>
    <definedName name="__123Graph_CGRAPH1" hidden="1">'[1]на 1 тут'!#REF!</definedName>
    <definedName name="__123Graph_CGRAPH2" localSheetId="0" hidden="1">'[1]на 1 тут'!#REF!</definedName>
    <definedName name="__123Graph_CGRAPH2" localSheetId="2" hidden="1">'[1]на 1 тут'!#REF!</definedName>
    <definedName name="__123Graph_CGRAPH2" localSheetId="12" hidden="1">'[1]на 1 тут'!#REF!</definedName>
    <definedName name="__123Graph_CGRAPH2" localSheetId="18" hidden="1">'[1]на 1 тут'!#REF!</definedName>
    <definedName name="__123Graph_CGRAPH2" localSheetId="19" hidden="1">'[1]на 1 тут'!#REF!</definedName>
    <definedName name="__123Graph_CGRAPH2" localSheetId="21" hidden="1">'[1]на 1 тут'!#REF!</definedName>
    <definedName name="__123Graph_CGRAPH2" localSheetId="22" hidden="1">'[1]на 1 тут'!#REF!</definedName>
    <definedName name="__123Graph_CGRAPH2" localSheetId="5" hidden="1">'[1]на 1 тут'!#REF!</definedName>
    <definedName name="__123Graph_CGRAPH2" hidden="1">'[1]на 1 тут'!#REF!</definedName>
    <definedName name="__123Graph_LBL_AGRAPH1" localSheetId="0" hidden="1">'[1]на 1 тут'!#REF!</definedName>
    <definedName name="__123Graph_LBL_AGRAPH1" localSheetId="2" hidden="1">'[1]на 1 тут'!#REF!</definedName>
    <definedName name="__123Graph_LBL_AGRAPH1" localSheetId="12" hidden="1">'[1]на 1 тут'!#REF!</definedName>
    <definedName name="__123Graph_LBL_AGRAPH1" localSheetId="18" hidden="1">'[1]на 1 тут'!#REF!</definedName>
    <definedName name="__123Graph_LBL_AGRAPH1" localSheetId="19" hidden="1">'[1]на 1 тут'!#REF!</definedName>
    <definedName name="__123Graph_LBL_AGRAPH1" localSheetId="21" hidden="1">'[1]на 1 тут'!#REF!</definedName>
    <definedName name="__123Graph_LBL_AGRAPH1" localSheetId="22" hidden="1">'[1]на 1 тут'!#REF!</definedName>
    <definedName name="__123Graph_LBL_AGRAPH1" localSheetId="5" hidden="1">'[1]на 1 тут'!#REF!</definedName>
    <definedName name="__123Graph_LBL_AGRAPH1" hidden="1">'[1]на 1 тут'!#REF!</definedName>
    <definedName name="__123Graph_XGRAPH1" localSheetId="0" hidden="1">'[1]на 1 тут'!#REF!</definedName>
    <definedName name="__123Graph_XGRAPH1" localSheetId="2" hidden="1">'[1]на 1 тут'!#REF!</definedName>
    <definedName name="__123Graph_XGRAPH1" localSheetId="12" hidden="1">'[1]на 1 тут'!#REF!</definedName>
    <definedName name="__123Graph_XGRAPH1" localSheetId="18" hidden="1">'[1]на 1 тут'!#REF!</definedName>
    <definedName name="__123Graph_XGRAPH1" localSheetId="19" hidden="1">'[1]на 1 тут'!#REF!</definedName>
    <definedName name="__123Graph_XGRAPH1" localSheetId="21" hidden="1">'[1]на 1 тут'!#REF!</definedName>
    <definedName name="__123Graph_XGRAPH1" localSheetId="22" hidden="1">'[1]на 1 тут'!#REF!</definedName>
    <definedName name="__123Graph_XGRAPH1" localSheetId="5" hidden="1">'[1]на 1 тут'!#REF!</definedName>
    <definedName name="__123Graph_XGRAPH1" hidden="1">'[1]на 1 тут'!#REF!</definedName>
    <definedName name="__123Graph_XGRAPH2" localSheetId="0" hidden="1">'[1]на 1 тут'!#REF!</definedName>
    <definedName name="__123Graph_XGRAPH2" localSheetId="2" hidden="1">'[1]на 1 тут'!#REF!</definedName>
    <definedName name="__123Graph_XGRAPH2" localSheetId="12" hidden="1">'[1]на 1 тут'!#REF!</definedName>
    <definedName name="__123Graph_XGRAPH2" localSheetId="18" hidden="1">'[1]на 1 тут'!#REF!</definedName>
    <definedName name="__123Graph_XGRAPH2" localSheetId="19" hidden="1">'[1]на 1 тут'!#REF!</definedName>
    <definedName name="__123Graph_XGRAPH2" localSheetId="21" hidden="1">'[1]на 1 тут'!#REF!</definedName>
    <definedName name="__123Graph_XGRAPH2" localSheetId="22" hidden="1">'[1]на 1 тут'!#REF!</definedName>
    <definedName name="__123Graph_XGRAPH2" localSheetId="5" hidden="1">'[1]на 1 тут'!#REF!</definedName>
    <definedName name="__123Graph_XGRAPH2" hidden="1">'[1]на 1 тут'!#REF!</definedName>
    <definedName name="_xlnm._FilterDatabase" localSheetId="0" hidden="1">'1_2018'!$A$19:$AZ$77</definedName>
    <definedName name="_xlnm._FilterDatabase" localSheetId="1" hidden="1">'1_2019'!$A$19:$BB$73</definedName>
    <definedName name="_xlnm._FilterDatabase" localSheetId="2" hidden="1">'1_2020'!$A$19:$BB$73</definedName>
    <definedName name="_xlnm._FilterDatabase" localSheetId="11" hidden="1">'10'!$A$12:$S$72</definedName>
    <definedName name="_xlnm._FilterDatabase" localSheetId="12" hidden="1">'11_1'!$A$16:$IN$35</definedName>
    <definedName name="_xlnm._FilterDatabase" localSheetId="13" hidden="1">'11_2'!$A$12:$O$149</definedName>
    <definedName name="_xlnm._FilterDatabase" localSheetId="14" hidden="1">'11_3'!$A$14:$I$14</definedName>
    <definedName name="_xlnm._FilterDatabase" localSheetId="15" hidden="1">'12'!$B$14:$AF$14</definedName>
    <definedName name="_xlnm._FilterDatabase" localSheetId="16" hidden="1">'13'!$A$13:$L$17</definedName>
    <definedName name="_xlnm._FilterDatabase" localSheetId="17" hidden="1">'14'!$A$14:$T$22</definedName>
    <definedName name="_xlnm._FilterDatabase" localSheetId="21" hidden="1">'18'!#REF!</definedName>
    <definedName name="_xlnm._FilterDatabase" localSheetId="3" hidden="1">'2'!$A$17:$BX$76</definedName>
    <definedName name="_xlnm._FilterDatabase" localSheetId="4" hidden="1">'3'!$A$17:$AL$77</definedName>
    <definedName name="_xlnm._FilterDatabase" localSheetId="5" hidden="1">'4'!$A$19:$BY$79</definedName>
    <definedName name="_xlnm._FilterDatabase" localSheetId="6" hidden="1">'5'!$A$19:$AM$77</definedName>
    <definedName name="_xlnm._FilterDatabase" localSheetId="7" hidden="1">'6'!$A$19:$BA$79</definedName>
    <definedName name="_xlnm._FilterDatabase" localSheetId="8" hidden="1">'7'!$A$18:$CK$78</definedName>
    <definedName name="_xlnm._FilterDatabase" localSheetId="9" hidden="1">'8'!$A$15:$AD$75</definedName>
    <definedName name="_xlnm._FilterDatabase" localSheetId="10" hidden="1">'9'!$A$19:$J$79</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localSheetId="11" hidden="1">#REF!,#REF!,#REF!,#REF!,#REF!,#REF!,#REF!,#REF!</definedName>
    <definedName name="P1_ESO_PROT" localSheetId="12" hidden="1">#REF!,#REF!,#REF!,#REF!,#REF!,#REF!,#REF!,#REF!</definedName>
    <definedName name="P1_ESO_PROT" localSheetId="15" hidden="1">#REF!,#REF!,#REF!,#REF!,#REF!,#REF!,#REF!,#REF!</definedName>
    <definedName name="P1_ESO_PROT" localSheetId="16" hidden="1">#REF!,#REF!,#REF!,#REF!,#REF!,#REF!,#REF!,#REF!</definedName>
    <definedName name="P1_ESO_PROT" localSheetId="17" hidden="1">#REF!,#REF!,#REF!,#REF!,#REF!,#REF!,#REF!,#REF!</definedName>
    <definedName name="P1_ESO_PROT" localSheetId="18" hidden="1">#REF!,#REF!,#REF!,#REF!,#REF!,#REF!,#REF!,#REF!</definedName>
    <definedName name="P1_ESO_PROT" localSheetId="19" hidden="1">#REF!,#REF!,#REF!,#REF!,#REF!,#REF!,#REF!,#REF!</definedName>
    <definedName name="P1_ESO_PROT" localSheetId="20" hidden="1">#REF!,#REF!,#REF!,#REF!,#REF!,#REF!,#REF!,#REF!</definedName>
    <definedName name="P1_ESO_PROT" localSheetId="21" hidden="1">#REF!,#REF!,#REF!,#REF!,#REF!,#REF!,#REF!,#REF!</definedName>
    <definedName name="P1_ESO_PROT" localSheetId="22" hidden="1">#REF!,#REF!,#REF!,#REF!,#REF!,#REF!,#REF!,#REF!</definedName>
    <definedName name="P1_ESO_PROT" localSheetId="3" hidden="1">#REF!,#REF!,#REF!,#REF!,#REF!,#REF!,#REF!,#REF!</definedName>
    <definedName name="P1_ESO_PROT" localSheetId="4" hidden="1">#REF!,#REF!,#REF!,#REF!,#REF!,#REF!,#REF!,#REF!</definedName>
    <definedName name="P1_ESO_PROT" localSheetId="5" hidden="1">#REF!,#REF!,#REF!,#REF!,#REF!,#REF!,#REF!,#REF!</definedName>
    <definedName name="P1_ESO_PROT" localSheetId="6" hidden="1">#REF!,#REF!,#REF!,#REF!,#REF!,#REF!,#REF!,#REF!</definedName>
    <definedName name="P1_ESO_PROT" localSheetId="7" hidden="1">#REF!,#REF!,#REF!,#REF!,#REF!,#REF!,#REF!,#REF!</definedName>
    <definedName name="P1_ESO_PROT" localSheetId="8" hidden="1">#REF!,#REF!,#REF!,#REF!,#REF!,#REF!,#REF!,#REF!</definedName>
    <definedName name="P1_ESO_PROT" localSheetId="9" hidden="1">#REF!,#REF!,#REF!,#REF!,#REF!,#REF!,#REF!,#REF!</definedName>
    <definedName name="P1_ESO_PROT" localSheetId="10" hidden="1">#REF!,#REF!,#REF!,#REF!,#REF!,#REF!,#REF!,#REF!</definedName>
    <definedName name="P1_ESO_PROT" hidden="1">#REF!,#REF!,#REF!,#REF!,#REF!,#REF!,#REF!,#REF!</definedName>
    <definedName name="P1_net" hidden="1">[2]FST5!$G$118:$G$123,[2]FST5!$G$125:$G$126,[2]FST5!$G$128:$G$131,[2]FST5!$G$133,[2]FST5!$G$135:$G$139,[2]FST5!$G$141,[2]FST5!$G$143:$G$145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localSheetId="11" hidden="1">#REF!,#REF!,#REF!,#REF!,#REF!,#REF!,#REF!</definedName>
    <definedName name="P1_SBT_PROT" localSheetId="12" hidden="1">#REF!,#REF!,#REF!,#REF!,#REF!,#REF!,#REF!</definedName>
    <definedName name="P1_SBT_PROT" localSheetId="15" hidden="1">#REF!,#REF!,#REF!,#REF!,#REF!,#REF!,#REF!</definedName>
    <definedName name="P1_SBT_PROT" localSheetId="16" hidden="1">#REF!,#REF!,#REF!,#REF!,#REF!,#REF!,#REF!</definedName>
    <definedName name="P1_SBT_PROT" localSheetId="17" hidden="1">#REF!,#REF!,#REF!,#REF!,#REF!,#REF!,#REF!</definedName>
    <definedName name="P1_SBT_PROT" localSheetId="18" hidden="1">#REF!,#REF!,#REF!,#REF!,#REF!,#REF!,#REF!</definedName>
    <definedName name="P1_SBT_PROT" localSheetId="19" hidden="1">#REF!,#REF!,#REF!,#REF!,#REF!,#REF!,#REF!</definedName>
    <definedName name="P1_SBT_PROT" localSheetId="20" hidden="1">#REF!,#REF!,#REF!,#REF!,#REF!,#REF!,#REF!</definedName>
    <definedName name="P1_SBT_PROT" localSheetId="21" hidden="1">#REF!,#REF!,#REF!,#REF!,#REF!,#REF!,#REF!</definedName>
    <definedName name="P1_SBT_PROT" localSheetId="22" hidden="1">#REF!,#REF!,#REF!,#REF!,#REF!,#REF!,#REF!</definedName>
    <definedName name="P1_SBT_PROT" localSheetId="3" hidden="1">#REF!,#REF!,#REF!,#REF!,#REF!,#REF!,#REF!</definedName>
    <definedName name="P1_SBT_PROT" localSheetId="4" hidden="1">#REF!,#REF!,#REF!,#REF!,#REF!,#REF!,#REF!</definedName>
    <definedName name="P1_SBT_PROT" localSheetId="5" hidden="1">#REF!,#REF!,#REF!,#REF!,#REF!,#REF!,#REF!</definedName>
    <definedName name="P1_SBT_PROT" localSheetId="6" hidden="1">#REF!,#REF!,#REF!,#REF!,#REF!,#REF!,#REF!</definedName>
    <definedName name="P1_SBT_PROT" localSheetId="7" hidden="1">#REF!,#REF!,#REF!,#REF!,#REF!,#REF!,#REF!</definedName>
    <definedName name="P1_SBT_PROT" localSheetId="8" hidden="1">#REF!,#REF!,#REF!,#REF!,#REF!,#REF!,#REF!</definedName>
    <definedName name="P1_SBT_PROT" localSheetId="9" hidden="1">#REF!,#REF!,#REF!,#REF!,#REF!,#REF!,#REF!</definedName>
    <definedName name="P1_SBT_PROT" localSheetId="10" hidden="1">#REF!,#REF!,#REF!,#REF!,#REF!,#REF!,#REF!</definedName>
    <definedName name="P1_SBT_PROT" hidden="1">#REF!,#REF!,#REF!,#REF!,#REF!,#REF!,#REF!</definedName>
    <definedName name="P1_SC_CLR" localSheetId="0" hidden="1">#REF!,#REF!,#REF!,#REF!,#REF!</definedName>
    <definedName name="P1_SC_CLR" localSheetId="1" hidden="1">#REF!,#REF!,#REF!,#REF!,#REF!</definedName>
    <definedName name="P1_SC_CLR" localSheetId="2" hidden="1">#REF!,#REF!,#REF!,#REF!,#REF!</definedName>
    <definedName name="P1_SC_CLR" localSheetId="11" hidden="1">#REF!,#REF!,#REF!,#REF!,#REF!</definedName>
    <definedName name="P1_SC_CLR" localSheetId="12" hidden="1">#REF!,#REF!,#REF!,#REF!,#REF!</definedName>
    <definedName name="P1_SC_CLR" localSheetId="15" hidden="1">#REF!,#REF!,#REF!,#REF!,#REF!</definedName>
    <definedName name="P1_SC_CLR" localSheetId="16" hidden="1">#REF!,#REF!,#REF!,#REF!,#REF!</definedName>
    <definedName name="P1_SC_CLR" localSheetId="17" hidden="1">#REF!,#REF!,#REF!,#REF!,#REF!</definedName>
    <definedName name="P1_SC_CLR" localSheetId="18" hidden="1">#REF!,#REF!,#REF!,#REF!,#REF!</definedName>
    <definedName name="P1_SC_CLR" localSheetId="19" hidden="1">#REF!,#REF!,#REF!,#REF!,#REF!</definedName>
    <definedName name="P1_SC_CLR" localSheetId="20" hidden="1">#REF!,#REF!,#REF!,#REF!,#REF!</definedName>
    <definedName name="P1_SC_CLR" localSheetId="21" hidden="1">#REF!,#REF!,#REF!,#REF!,#REF!</definedName>
    <definedName name="P1_SC_CLR" localSheetId="22" hidden="1">#REF!,#REF!,#REF!,#REF!,#REF!</definedName>
    <definedName name="P1_SC_CLR" localSheetId="3" hidden="1">#REF!,#REF!,#REF!,#REF!,#REF!</definedName>
    <definedName name="P1_SC_CLR" localSheetId="4" hidden="1">#REF!,#REF!,#REF!,#REF!,#REF!</definedName>
    <definedName name="P1_SC_CLR" localSheetId="5" hidden="1">#REF!,#REF!,#REF!,#REF!,#REF!</definedName>
    <definedName name="P1_SC_CLR" localSheetId="6" hidden="1">#REF!,#REF!,#REF!,#REF!,#REF!</definedName>
    <definedName name="P1_SC_CLR" localSheetId="7" hidden="1">#REF!,#REF!,#REF!,#REF!,#REF!</definedName>
    <definedName name="P1_SC_CLR" localSheetId="8" hidden="1">#REF!,#REF!,#REF!,#REF!,#REF!</definedName>
    <definedName name="P1_SC_CLR" localSheetId="9" hidden="1">#REF!,#REF!,#REF!,#REF!,#REF!</definedName>
    <definedName name="P1_SC_CLR" localSheetId="10" hidden="1">#REF!,#REF!,#REF!,#REF!,#REF!</definedName>
    <definedName name="P1_SC_CLR" hidden="1">#REF!,#REF!,#REF!,#REF!,#REF!</definedName>
    <definedName name="P1_SC22" localSheetId="0" hidden="1">#REF!,#REF!,#REF!,#REF!,#REF!,#REF!</definedName>
    <definedName name="P1_SC22" localSheetId="1" hidden="1">#REF!,#REF!,#REF!,#REF!,#REF!,#REF!</definedName>
    <definedName name="P1_SC22" localSheetId="2" hidden="1">#REF!,#REF!,#REF!,#REF!,#REF!,#REF!</definedName>
    <definedName name="P1_SC22" localSheetId="11" hidden="1">#REF!,#REF!,#REF!,#REF!,#REF!,#REF!</definedName>
    <definedName name="P1_SC22" localSheetId="12" hidden="1">#REF!,#REF!,#REF!,#REF!,#REF!,#REF!</definedName>
    <definedName name="P1_SC22" localSheetId="15" hidden="1">#REF!,#REF!,#REF!,#REF!,#REF!,#REF!</definedName>
    <definedName name="P1_SC22" localSheetId="16" hidden="1">#REF!,#REF!,#REF!,#REF!,#REF!,#REF!</definedName>
    <definedName name="P1_SC22" localSheetId="17" hidden="1">#REF!,#REF!,#REF!,#REF!,#REF!,#REF!</definedName>
    <definedName name="P1_SC22" localSheetId="18" hidden="1">#REF!,#REF!,#REF!,#REF!,#REF!,#REF!</definedName>
    <definedName name="P1_SC22" localSheetId="19" hidden="1">#REF!,#REF!,#REF!,#REF!,#REF!,#REF!</definedName>
    <definedName name="P1_SC22" localSheetId="20" hidden="1">#REF!,#REF!,#REF!,#REF!,#REF!,#REF!</definedName>
    <definedName name="P1_SC22" localSheetId="21" hidden="1">#REF!,#REF!,#REF!,#REF!,#REF!,#REF!</definedName>
    <definedName name="P1_SC22" localSheetId="22" hidden="1">#REF!,#REF!,#REF!,#REF!,#REF!,#REF!</definedName>
    <definedName name="P1_SC22" localSheetId="3" hidden="1">#REF!,#REF!,#REF!,#REF!,#REF!,#REF!</definedName>
    <definedName name="P1_SC22" localSheetId="4" hidden="1">#REF!,#REF!,#REF!,#REF!,#REF!,#REF!</definedName>
    <definedName name="P1_SC22" localSheetId="5" hidden="1">#REF!,#REF!,#REF!,#REF!,#REF!,#REF!</definedName>
    <definedName name="P1_SC22" localSheetId="6" hidden="1">#REF!,#REF!,#REF!,#REF!,#REF!,#REF!</definedName>
    <definedName name="P1_SC22" localSheetId="7" hidden="1">#REF!,#REF!,#REF!,#REF!,#REF!,#REF!</definedName>
    <definedName name="P1_SC22" localSheetId="8" hidden="1">#REF!,#REF!,#REF!,#REF!,#REF!,#REF!</definedName>
    <definedName name="P1_SC22" localSheetId="9" hidden="1">#REF!,#REF!,#REF!,#REF!,#REF!,#REF!</definedName>
    <definedName name="P1_SC22" localSheetId="10" hidden="1">#REF!,#REF!,#REF!,#REF!,#REF!,#REF!</definedName>
    <definedName name="P1_SC22" hidden="1">#REF!,#REF!,#REF!,#REF!,#REF!,#REF!</definedName>
    <definedName name="P1_SCOPE_16_PRT" localSheetId="16" hidden="1">#REF!,#REF!,#REF!,#REF!,#REF!,#REF!,#REF!,#REF!,#REF!</definedName>
    <definedName name="P1_SCOPE_16_PRT" hidden="1">#REF!,#REF!,#REF!,#REF!,#REF!,#REF!,#REF!,#REF!,#REF!</definedName>
    <definedName name="P1_SCOPE_17_PRT" localSheetId="16" hidden="1">'[3]17'!$E$13:$H$21,'[3]17'!$J$9:$J$11,'[3]17'!$J$13:$J$21,'[3]17'!$E$24:$H$26,'[3]17'!$E$28:$H$36,'[3]17'!$J$24:$M$26,'[3]17'!$J$28:$M$36,'[3]17'!$E$39:$H$41</definedName>
    <definedName name="P1_SCOPE_17_PRT" hidden="1">'[4]17'!$E$13:$H$21,'[4]17'!$J$9:$J$11,'[4]17'!$J$13:$J$21,'[4]17'!$E$24:$H$26,'[4]17'!$E$28:$H$36,'[4]17'!$J$24:$M$26,'[4]17'!$J$28:$M$36,'[4]17'!$E$39:$H$41</definedName>
    <definedName name="P1_SCOPE_4_PRT" localSheetId="16" hidden="1">#REF!,#REF!,#REF!,#REF!,#REF!,#REF!,#REF!,#REF!,#REF!</definedName>
    <definedName name="P1_SCOPE_4_PRT" hidden="1">#REF!,#REF!,#REF!,#REF!,#REF!,#REF!,#REF!,#REF!,#REF!</definedName>
    <definedName name="P1_SCOPE_5_PRT" localSheetId="16" hidden="1">#REF!,#REF!,#REF!,#REF!,#REF!,#REF!,#REF!,#REF!,#REF!</definedName>
    <definedName name="P1_SCOPE_5_PRT" hidden="1">#REF!,#REF!,#REF!,#REF!,#REF!,#REF!,#REF!,#REF!,#REF!</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localSheetId="11" hidden="1">#REF!,#REF!,#REF!,#REF!,#REF!,#REF!,#REF!</definedName>
    <definedName name="P1_SCOPE_CORR" localSheetId="12" hidden="1">#REF!,#REF!,#REF!,#REF!,#REF!,#REF!,#REF!</definedName>
    <definedName name="P1_SCOPE_CORR" localSheetId="15" hidden="1">#REF!,#REF!,#REF!,#REF!,#REF!,#REF!,#REF!</definedName>
    <definedName name="P1_SCOPE_CORR" localSheetId="16" hidden="1">#REF!,#REF!,#REF!,#REF!,#REF!,#REF!,#REF!</definedName>
    <definedName name="P1_SCOPE_CORR" localSheetId="17" hidden="1">#REF!,#REF!,#REF!,#REF!,#REF!,#REF!,#REF!</definedName>
    <definedName name="P1_SCOPE_CORR" localSheetId="18" hidden="1">#REF!,#REF!,#REF!,#REF!,#REF!,#REF!,#REF!</definedName>
    <definedName name="P1_SCOPE_CORR" localSheetId="19" hidden="1">#REF!,#REF!,#REF!,#REF!,#REF!,#REF!,#REF!</definedName>
    <definedName name="P1_SCOPE_CORR" localSheetId="20" hidden="1">#REF!,#REF!,#REF!,#REF!,#REF!,#REF!,#REF!</definedName>
    <definedName name="P1_SCOPE_CORR" localSheetId="21" hidden="1">#REF!,#REF!,#REF!,#REF!,#REF!,#REF!,#REF!</definedName>
    <definedName name="P1_SCOPE_CORR" localSheetId="22" hidden="1">#REF!,#REF!,#REF!,#REF!,#REF!,#REF!,#REF!</definedName>
    <definedName name="P1_SCOPE_CORR" localSheetId="3" hidden="1">#REF!,#REF!,#REF!,#REF!,#REF!,#REF!,#REF!</definedName>
    <definedName name="P1_SCOPE_CORR" localSheetId="4" hidden="1">#REF!,#REF!,#REF!,#REF!,#REF!,#REF!,#REF!</definedName>
    <definedName name="P1_SCOPE_CORR" localSheetId="5" hidden="1">#REF!,#REF!,#REF!,#REF!,#REF!,#REF!,#REF!</definedName>
    <definedName name="P1_SCOPE_CORR" localSheetId="6" hidden="1">#REF!,#REF!,#REF!,#REF!,#REF!,#REF!,#REF!</definedName>
    <definedName name="P1_SCOPE_CORR" localSheetId="7" hidden="1">#REF!,#REF!,#REF!,#REF!,#REF!,#REF!,#REF!</definedName>
    <definedName name="P1_SCOPE_CORR" localSheetId="8" hidden="1">#REF!,#REF!,#REF!,#REF!,#REF!,#REF!,#REF!</definedName>
    <definedName name="P1_SCOPE_CORR" localSheetId="9" hidden="1">#REF!,#REF!,#REF!,#REF!,#REF!,#REF!,#REF!</definedName>
    <definedName name="P1_SCOPE_CORR" localSheetId="10" hidden="1">#REF!,#REF!,#REF!,#REF!,#REF!,#REF!,#REF!</definedName>
    <definedName name="P1_SCOPE_CORR" hidden="1">#REF!,#REF!,#REF!,#REF!,#REF!,#REF!,#REF!</definedName>
    <definedName name="P1_SCOPE_DOP" localSheetId="12" hidden="1">[5]Регионы!#REF!,[5]Регионы!#REF!,[5]Регионы!#REF!,[5]Регионы!#REF!,[5]Регионы!#REF!,[5]Регионы!#REF!</definedName>
    <definedName name="P1_SCOPE_DOP" localSheetId="18" hidden="1">[5]Регионы!#REF!,[5]Регионы!#REF!,[5]Регионы!#REF!,[5]Регионы!#REF!,[5]Регионы!#REF!,[5]Регионы!#REF!</definedName>
    <definedName name="P1_SCOPE_DOP" localSheetId="19" hidden="1">[5]Регионы!#REF!,[5]Регионы!#REF!,[5]Регионы!#REF!,[5]Регионы!#REF!,[5]Регионы!#REF!,[5]Регионы!#REF!</definedName>
    <definedName name="P1_SCOPE_DOP" localSheetId="20" hidden="1">[5]Регионы!#REF!,[5]Регионы!#REF!,[5]Регионы!#REF!,[5]Регионы!#REF!,[5]Регионы!#REF!,[5]Регионы!#REF!</definedName>
    <definedName name="P1_SCOPE_DOP" localSheetId="22" hidden="1">[5]Регионы!#REF!,[5]Регионы!#REF!,[5]Регионы!#REF!,[5]Регионы!#REF!,[5]Регионы!#REF!,[5]Регионы!#REF!</definedName>
    <definedName name="P1_SCOPE_DOP" hidden="1">[5]Регионы!#REF!,[5]Регионы!#REF!,[5]Регионы!#REF!,[5]Регионы!#REF!,[5]Регионы!#REF!,[5]Регионы!#REF!</definedName>
    <definedName name="P1_SCOPE_F1_PRT" localSheetId="16" hidden="1">#REF!,#REF!,#REF!,#REF!</definedName>
    <definedName name="P1_SCOPE_F1_PRT" hidden="1">#REF!,#REF!,#REF!,#REF!</definedName>
    <definedName name="P1_SCOPE_F2_PRT" localSheetId="16" hidden="1">#REF!,#REF!,#REF!,#REF!</definedName>
    <definedName name="P1_SCOPE_F2_PRT" hidden="1">#REF!,#REF!,#REF!,#REF!</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localSheetId="11" hidden="1">#REF!,#REF!,#REF!,#REF!,#REF!,#REF!</definedName>
    <definedName name="P1_SCOPE_FLOAD" localSheetId="12" hidden="1">#REF!,#REF!,#REF!,#REF!,#REF!,#REF!</definedName>
    <definedName name="P1_SCOPE_FLOAD" localSheetId="15" hidden="1">#REF!,#REF!,#REF!,#REF!,#REF!,#REF!</definedName>
    <definedName name="P1_SCOPE_FLOAD" localSheetId="16" hidden="1">#REF!,#REF!,#REF!,#REF!,#REF!,#REF!</definedName>
    <definedName name="P1_SCOPE_FLOAD" localSheetId="17" hidden="1">#REF!,#REF!,#REF!,#REF!,#REF!,#REF!</definedName>
    <definedName name="P1_SCOPE_FLOAD" localSheetId="18" hidden="1">#REF!,#REF!,#REF!,#REF!,#REF!,#REF!</definedName>
    <definedName name="P1_SCOPE_FLOAD" localSheetId="19" hidden="1">#REF!,#REF!,#REF!,#REF!,#REF!,#REF!</definedName>
    <definedName name="P1_SCOPE_FLOAD" localSheetId="20" hidden="1">#REF!,#REF!,#REF!,#REF!,#REF!,#REF!</definedName>
    <definedName name="P1_SCOPE_FLOAD" localSheetId="21" hidden="1">#REF!,#REF!,#REF!,#REF!,#REF!,#REF!</definedName>
    <definedName name="P1_SCOPE_FLOAD" localSheetId="22" hidden="1">#REF!,#REF!,#REF!,#REF!,#REF!,#REF!</definedName>
    <definedName name="P1_SCOPE_FLOAD" localSheetId="3" hidden="1">#REF!,#REF!,#REF!,#REF!,#REF!,#REF!</definedName>
    <definedName name="P1_SCOPE_FLOAD" localSheetId="4" hidden="1">#REF!,#REF!,#REF!,#REF!,#REF!,#REF!</definedName>
    <definedName name="P1_SCOPE_FLOAD" localSheetId="5" hidden="1">#REF!,#REF!,#REF!,#REF!,#REF!,#REF!</definedName>
    <definedName name="P1_SCOPE_FLOAD" localSheetId="6" hidden="1">#REF!,#REF!,#REF!,#REF!,#REF!,#REF!</definedName>
    <definedName name="P1_SCOPE_FLOAD" localSheetId="7" hidden="1">#REF!,#REF!,#REF!,#REF!,#REF!,#REF!</definedName>
    <definedName name="P1_SCOPE_FLOAD" localSheetId="8" hidden="1">#REF!,#REF!,#REF!,#REF!,#REF!,#REF!</definedName>
    <definedName name="P1_SCOPE_FLOAD" localSheetId="9" hidden="1">#REF!,#REF!,#REF!,#REF!,#REF!,#REF!</definedName>
    <definedName name="P1_SCOPE_FLOAD" localSheetId="10"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localSheetId="11" hidden="1">#REF!,#REF!,#REF!,#REF!,#REF!,#REF!</definedName>
    <definedName name="P1_SCOPE_FRML" localSheetId="12" hidden="1">#REF!,#REF!,#REF!,#REF!,#REF!,#REF!</definedName>
    <definedName name="P1_SCOPE_FRML" localSheetId="15" hidden="1">#REF!,#REF!,#REF!,#REF!,#REF!,#REF!</definedName>
    <definedName name="P1_SCOPE_FRML" localSheetId="16" hidden="1">#REF!,#REF!,#REF!,#REF!,#REF!,#REF!</definedName>
    <definedName name="P1_SCOPE_FRML" localSheetId="17" hidden="1">#REF!,#REF!,#REF!,#REF!,#REF!,#REF!</definedName>
    <definedName name="P1_SCOPE_FRML" localSheetId="18" hidden="1">#REF!,#REF!,#REF!,#REF!,#REF!,#REF!</definedName>
    <definedName name="P1_SCOPE_FRML" localSheetId="19" hidden="1">#REF!,#REF!,#REF!,#REF!,#REF!,#REF!</definedName>
    <definedName name="P1_SCOPE_FRML" localSheetId="20" hidden="1">#REF!,#REF!,#REF!,#REF!,#REF!,#REF!</definedName>
    <definedName name="P1_SCOPE_FRML" localSheetId="21" hidden="1">#REF!,#REF!,#REF!,#REF!,#REF!,#REF!</definedName>
    <definedName name="P1_SCOPE_FRML" localSheetId="22" hidden="1">#REF!,#REF!,#REF!,#REF!,#REF!,#REF!</definedName>
    <definedName name="P1_SCOPE_FRML" localSheetId="3" hidden="1">#REF!,#REF!,#REF!,#REF!,#REF!,#REF!</definedName>
    <definedName name="P1_SCOPE_FRML" localSheetId="4" hidden="1">#REF!,#REF!,#REF!,#REF!,#REF!,#REF!</definedName>
    <definedName name="P1_SCOPE_FRML" localSheetId="5" hidden="1">#REF!,#REF!,#REF!,#REF!,#REF!,#REF!</definedName>
    <definedName name="P1_SCOPE_FRML" localSheetId="6" hidden="1">#REF!,#REF!,#REF!,#REF!,#REF!,#REF!</definedName>
    <definedName name="P1_SCOPE_FRML" localSheetId="7" hidden="1">#REF!,#REF!,#REF!,#REF!,#REF!,#REF!</definedName>
    <definedName name="P1_SCOPE_FRML" localSheetId="8" hidden="1">#REF!,#REF!,#REF!,#REF!,#REF!,#REF!</definedName>
    <definedName name="P1_SCOPE_FRML" localSheetId="9" hidden="1">#REF!,#REF!,#REF!,#REF!,#REF!,#REF!</definedName>
    <definedName name="P1_SCOPE_FRML" localSheetId="10"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localSheetId="11" hidden="1">#REF!,#REF!,#REF!,#REF!,#REF!,#REF!</definedName>
    <definedName name="P1_SCOPE_FST7" localSheetId="12" hidden="1">#REF!,#REF!,#REF!,#REF!,#REF!,#REF!</definedName>
    <definedName name="P1_SCOPE_FST7" localSheetId="15" hidden="1">#REF!,#REF!,#REF!,#REF!,#REF!,#REF!</definedName>
    <definedName name="P1_SCOPE_FST7" localSheetId="16" hidden="1">#REF!,#REF!,#REF!,#REF!,#REF!,#REF!</definedName>
    <definedName name="P1_SCOPE_FST7" localSheetId="17" hidden="1">#REF!,#REF!,#REF!,#REF!,#REF!,#REF!</definedName>
    <definedName name="P1_SCOPE_FST7" localSheetId="18" hidden="1">#REF!,#REF!,#REF!,#REF!,#REF!,#REF!</definedName>
    <definedName name="P1_SCOPE_FST7" localSheetId="19" hidden="1">#REF!,#REF!,#REF!,#REF!,#REF!,#REF!</definedName>
    <definedName name="P1_SCOPE_FST7" localSheetId="20" hidden="1">#REF!,#REF!,#REF!,#REF!,#REF!,#REF!</definedName>
    <definedName name="P1_SCOPE_FST7" localSheetId="21" hidden="1">#REF!,#REF!,#REF!,#REF!,#REF!,#REF!</definedName>
    <definedName name="P1_SCOPE_FST7" localSheetId="22" hidden="1">#REF!,#REF!,#REF!,#REF!,#REF!,#REF!</definedName>
    <definedName name="P1_SCOPE_FST7" localSheetId="3" hidden="1">#REF!,#REF!,#REF!,#REF!,#REF!,#REF!</definedName>
    <definedName name="P1_SCOPE_FST7" localSheetId="4" hidden="1">#REF!,#REF!,#REF!,#REF!,#REF!,#REF!</definedName>
    <definedName name="P1_SCOPE_FST7" localSheetId="5" hidden="1">#REF!,#REF!,#REF!,#REF!,#REF!,#REF!</definedName>
    <definedName name="P1_SCOPE_FST7" localSheetId="6" hidden="1">#REF!,#REF!,#REF!,#REF!,#REF!,#REF!</definedName>
    <definedName name="P1_SCOPE_FST7" localSheetId="7" hidden="1">#REF!,#REF!,#REF!,#REF!,#REF!,#REF!</definedName>
    <definedName name="P1_SCOPE_FST7" localSheetId="8" hidden="1">#REF!,#REF!,#REF!,#REF!,#REF!,#REF!</definedName>
    <definedName name="P1_SCOPE_FST7" localSheetId="9" hidden="1">#REF!,#REF!,#REF!,#REF!,#REF!,#REF!</definedName>
    <definedName name="P1_SCOPE_FST7" localSheetId="10"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localSheetId="11" hidden="1">#REF!,#REF!,#REF!,#REF!,#REF!,#REF!</definedName>
    <definedName name="P1_SCOPE_FULL_LOAD" localSheetId="12" hidden="1">#REF!,#REF!,#REF!,#REF!,#REF!,#REF!</definedName>
    <definedName name="P1_SCOPE_FULL_LOAD" localSheetId="15" hidden="1">#REF!,#REF!,#REF!,#REF!,#REF!,#REF!</definedName>
    <definedName name="P1_SCOPE_FULL_LOAD" localSheetId="16" hidden="1">#REF!,#REF!,#REF!,#REF!,#REF!,#REF!</definedName>
    <definedName name="P1_SCOPE_FULL_LOAD" localSheetId="17" hidden="1">#REF!,#REF!,#REF!,#REF!,#REF!,#REF!</definedName>
    <definedName name="P1_SCOPE_FULL_LOAD" localSheetId="18" hidden="1">#REF!,#REF!,#REF!,#REF!,#REF!,#REF!</definedName>
    <definedName name="P1_SCOPE_FULL_LOAD" localSheetId="19" hidden="1">#REF!,#REF!,#REF!,#REF!,#REF!,#REF!</definedName>
    <definedName name="P1_SCOPE_FULL_LOAD" localSheetId="20" hidden="1">#REF!,#REF!,#REF!,#REF!,#REF!,#REF!</definedName>
    <definedName name="P1_SCOPE_FULL_LOAD" localSheetId="21" hidden="1">#REF!,#REF!,#REF!,#REF!,#REF!,#REF!</definedName>
    <definedName name="P1_SCOPE_FULL_LOAD" localSheetId="22" hidden="1">#REF!,#REF!,#REF!,#REF!,#REF!,#REF!</definedName>
    <definedName name="P1_SCOPE_FULL_LOAD" localSheetId="3" hidden="1">#REF!,#REF!,#REF!,#REF!,#REF!,#REF!</definedName>
    <definedName name="P1_SCOPE_FULL_LOAD" localSheetId="4" hidden="1">#REF!,#REF!,#REF!,#REF!,#REF!,#REF!</definedName>
    <definedName name="P1_SCOPE_FULL_LOAD" localSheetId="5" hidden="1">#REF!,#REF!,#REF!,#REF!,#REF!,#REF!</definedName>
    <definedName name="P1_SCOPE_FULL_LOAD" localSheetId="6" hidden="1">#REF!,#REF!,#REF!,#REF!,#REF!,#REF!</definedName>
    <definedName name="P1_SCOPE_FULL_LOAD" localSheetId="7" hidden="1">#REF!,#REF!,#REF!,#REF!,#REF!,#REF!</definedName>
    <definedName name="P1_SCOPE_FULL_LOAD" localSheetId="8" hidden="1">#REF!,#REF!,#REF!,#REF!,#REF!,#REF!</definedName>
    <definedName name="P1_SCOPE_FULL_LOAD" localSheetId="9" hidden="1">#REF!,#REF!,#REF!,#REF!,#REF!,#REF!</definedName>
    <definedName name="P1_SCOPE_FULL_LOAD" localSheetId="10"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localSheetId="11" hidden="1">#REF!,#REF!,#REF!,#REF!,#REF!,#REF!</definedName>
    <definedName name="P1_SCOPE_IND" localSheetId="12" hidden="1">#REF!,#REF!,#REF!,#REF!,#REF!,#REF!</definedName>
    <definedName name="P1_SCOPE_IND" localSheetId="15" hidden="1">#REF!,#REF!,#REF!,#REF!,#REF!,#REF!</definedName>
    <definedName name="P1_SCOPE_IND" localSheetId="16" hidden="1">#REF!,#REF!,#REF!,#REF!,#REF!,#REF!</definedName>
    <definedName name="P1_SCOPE_IND" localSheetId="17" hidden="1">#REF!,#REF!,#REF!,#REF!,#REF!,#REF!</definedName>
    <definedName name="P1_SCOPE_IND" localSheetId="18" hidden="1">#REF!,#REF!,#REF!,#REF!,#REF!,#REF!</definedName>
    <definedName name="P1_SCOPE_IND" localSheetId="19" hidden="1">#REF!,#REF!,#REF!,#REF!,#REF!,#REF!</definedName>
    <definedName name="P1_SCOPE_IND" localSheetId="20" hidden="1">#REF!,#REF!,#REF!,#REF!,#REF!,#REF!</definedName>
    <definedName name="P1_SCOPE_IND" localSheetId="21" hidden="1">#REF!,#REF!,#REF!,#REF!,#REF!,#REF!</definedName>
    <definedName name="P1_SCOPE_IND" localSheetId="22" hidden="1">#REF!,#REF!,#REF!,#REF!,#REF!,#REF!</definedName>
    <definedName name="P1_SCOPE_IND" localSheetId="3" hidden="1">#REF!,#REF!,#REF!,#REF!,#REF!,#REF!</definedName>
    <definedName name="P1_SCOPE_IND" localSheetId="4" hidden="1">#REF!,#REF!,#REF!,#REF!,#REF!,#REF!</definedName>
    <definedName name="P1_SCOPE_IND" localSheetId="5" hidden="1">#REF!,#REF!,#REF!,#REF!,#REF!,#REF!</definedName>
    <definedName name="P1_SCOPE_IND" localSheetId="6" hidden="1">#REF!,#REF!,#REF!,#REF!,#REF!,#REF!</definedName>
    <definedName name="P1_SCOPE_IND" localSheetId="7" hidden="1">#REF!,#REF!,#REF!,#REF!,#REF!,#REF!</definedName>
    <definedName name="P1_SCOPE_IND" localSheetId="8" hidden="1">#REF!,#REF!,#REF!,#REF!,#REF!,#REF!</definedName>
    <definedName name="P1_SCOPE_IND" localSheetId="9" hidden="1">#REF!,#REF!,#REF!,#REF!,#REF!,#REF!</definedName>
    <definedName name="P1_SCOPE_IND" localSheetId="10"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localSheetId="11" hidden="1">#REF!,#REF!,#REF!,#REF!,#REF!</definedName>
    <definedName name="P1_SCOPE_IND2" localSheetId="12" hidden="1">#REF!,#REF!,#REF!,#REF!,#REF!</definedName>
    <definedName name="P1_SCOPE_IND2" localSheetId="15" hidden="1">#REF!,#REF!,#REF!,#REF!,#REF!</definedName>
    <definedName name="P1_SCOPE_IND2" localSheetId="16" hidden="1">#REF!,#REF!,#REF!,#REF!,#REF!</definedName>
    <definedName name="P1_SCOPE_IND2" localSheetId="17" hidden="1">#REF!,#REF!,#REF!,#REF!,#REF!</definedName>
    <definedName name="P1_SCOPE_IND2" localSheetId="18" hidden="1">#REF!,#REF!,#REF!,#REF!,#REF!</definedName>
    <definedName name="P1_SCOPE_IND2" localSheetId="19" hidden="1">#REF!,#REF!,#REF!,#REF!,#REF!</definedName>
    <definedName name="P1_SCOPE_IND2" localSheetId="20" hidden="1">#REF!,#REF!,#REF!,#REF!,#REF!</definedName>
    <definedName name="P1_SCOPE_IND2" localSheetId="21" hidden="1">#REF!,#REF!,#REF!,#REF!,#REF!</definedName>
    <definedName name="P1_SCOPE_IND2" localSheetId="22" hidden="1">#REF!,#REF!,#REF!,#REF!,#REF!</definedName>
    <definedName name="P1_SCOPE_IND2" localSheetId="3" hidden="1">#REF!,#REF!,#REF!,#REF!,#REF!</definedName>
    <definedName name="P1_SCOPE_IND2" localSheetId="4" hidden="1">#REF!,#REF!,#REF!,#REF!,#REF!</definedName>
    <definedName name="P1_SCOPE_IND2" localSheetId="5" hidden="1">#REF!,#REF!,#REF!,#REF!,#REF!</definedName>
    <definedName name="P1_SCOPE_IND2" localSheetId="6" hidden="1">#REF!,#REF!,#REF!,#REF!,#REF!</definedName>
    <definedName name="P1_SCOPE_IND2" localSheetId="7" hidden="1">#REF!,#REF!,#REF!,#REF!,#REF!</definedName>
    <definedName name="P1_SCOPE_IND2" localSheetId="8" hidden="1">#REF!,#REF!,#REF!,#REF!,#REF!</definedName>
    <definedName name="P1_SCOPE_IND2" localSheetId="9" hidden="1">#REF!,#REF!,#REF!,#REF!,#REF!</definedName>
    <definedName name="P1_SCOPE_IND2" localSheetId="10"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localSheetId="11" hidden="1">#REF!,#REF!,#REF!,#REF!,#REF!,#REF!</definedName>
    <definedName name="P1_SCOPE_NOTIND" localSheetId="12" hidden="1">#REF!,#REF!,#REF!,#REF!,#REF!,#REF!</definedName>
    <definedName name="P1_SCOPE_NOTIND" localSheetId="15" hidden="1">#REF!,#REF!,#REF!,#REF!,#REF!,#REF!</definedName>
    <definedName name="P1_SCOPE_NOTIND" localSheetId="16" hidden="1">#REF!,#REF!,#REF!,#REF!,#REF!,#REF!</definedName>
    <definedName name="P1_SCOPE_NOTIND" localSheetId="17" hidden="1">#REF!,#REF!,#REF!,#REF!,#REF!,#REF!</definedName>
    <definedName name="P1_SCOPE_NOTIND" localSheetId="18" hidden="1">#REF!,#REF!,#REF!,#REF!,#REF!,#REF!</definedName>
    <definedName name="P1_SCOPE_NOTIND" localSheetId="19" hidden="1">#REF!,#REF!,#REF!,#REF!,#REF!,#REF!</definedName>
    <definedName name="P1_SCOPE_NOTIND" localSheetId="20" hidden="1">#REF!,#REF!,#REF!,#REF!,#REF!,#REF!</definedName>
    <definedName name="P1_SCOPE_NOTIND" localSheetId="21" hidden="1">#REF!,#REF!,#REF!,#REF!,#REF!,#REF!</definedName>
    <definedName name="P1_SCOPE_NOTIND" localSheetId="22" hidden="1">#REF!,#REF!,#REF!,#REF!,#REF!,#REF!</definedName>
    <definedName name="P1_SCOPE_NOTIND" localSheetId="3" hidden="1">#REF!,#REF!,#REF!,#REF!,#REF!,#REF!</definedName>
    <definedName name="P1_SCOPE_NOTIND" localSheetId="4" hidden="1">#REF!,#REF!,#REF!,#REF!,#REF!,#REF!</definedName>
    <definedName name="P1_SCOPE_NOTIND" localSheetId="5" hidden="1">#REF!,#REF!,#REF!,#REF!,#REF!,#REF!</definedName>
    <definedName name="P1_SCOPE_NOTIND" localSheetId="6" hidden="1">#REF!,#REF!,#REF!,#REF!,#REF!,#REF!</definedName>
    <definedName name="P1_SCOPE_NOTIND" localSheetId="7" hidden="1">#REF!,#REF!,#REF!,#REF!,#REF!,#REF!</definedName>
    <definedName name="P1_SCOPE_NOTIND" localSheetId="8" hidden="1">#REF!,#REF!,#REF!,#REF!,#REF!,#REF!</definedName>
    <definedName name="P1_SCOPE_NOTIND" localSheetId="9" hidden="1">#REF!,#REF!,#REF!,#REF!,#REF!,#REF!</definedName>
    <definedName name="P1_SCOPE_NOTIND" localSheetId="10"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localSheetId="11" hidden="1">#REF!,#REF!,#REF!,#REF!,#REF!,#REF!,#REF!</definedName>
    <definedName name="P1_SCOPE_NotInd2" localSheetId="12" hidden="1">#REF!,#REF!,#REF!,#REF!,#REF!,#REF!,#REF!</definedName>
    <definedName name="P1_SCOPE_NotInd2" localSheetId="15" hidden="1">#REF!,#REF!,#REF!,#REF!,#REF!,#REF!,#REF!</definedName>
    <definedName name="P1_SCOPE_NotInd2" localSheetId="16" hidden="1">#REF!,#REF!,#REF!,#REF!,#REF!,#REF!,#REF!</definedName>
    <definedName name="P1_SCOPE_NotInd2" localSheetId="17" hidden="1">#REF!,#REF!,#REF!,#REF!,#REF!,#REF!,#REF!</definedName>
    <definedName name="P1_SCOPE_NotInd2" localSheetId="18" hidden="1">#REF!,#REF!,#REF!,#REF!,#REF!,#REF!,#REF!</definedName>
    <definedName name="P1_SCOPE_NotInd2" localSheetId="19" hidden="1">#REF!,#REF!,#REF!,#REF!,#REF!,#REF!,#REF!</definedName>
    <definedName name="P1_SCOPE_NotInd2" localSheetId="20" hidden="1">#REF!,#REF!,#REF!,#REF!,#REF!,#REF!,#REF!</definedName>
    <definedName name="P1_SCOPE_NotInd2" localSheetId="21" hidden="1">#REF!,#REF!,#REF!,#REF!,#REF!,#REF!,#REF!</definedName>
    <definedName name="P1_SCOPE_NotInd2" localSheetId="22" hidden="1">#REF!,#REF!,#REF!,#REF!,#REF!,#REF!,#REF!</definedName>
    <definedName name="P1_SCOPE_NotInd2" localSheetId="3" hidden="1">#REF!,#REF!,#REF!,#REF!,#REF!,#REF!,#REF!</definedName>
    <definedName name="P1_SCOPE_NotInd2" localSheetId="4" hidden="1">#REF!,#REF!,#REF!,#REF!,#REF!,#REF!,#REF!</definedName>
    <definedName name="P1_SCOPE_NotInd2" localSheetId="5" hidden="1">#REF!,#REF!,#REF!,#REF!,#REF!,#REF!,#REF!</definedName>
    <definedName name="P1_SCOPE_NotInd2" localSheetId="6" hidden="1">#REF!,#REF!,#REF!,#REF!,#REF!,#REF!,#REF!</definedName>
    <definedName name="P1_SCOPE_NotInd2" localSheetId="7" hidden="1">#REF!,#REF!,#REF!,#REF!,#REF!,#REF!,#REF!</definedName>
    <definedName name="P1_SCOPE_NotInd2" localSheetId="8" hidden="1">#REF!,#REF!,#REF!,#REF!,#REF!,#REF!,#REF!</definedName>
    <definedName name="P1_SCOPE_NotInd2" localSheetId="9" hidden="1">#REF!,#REF!,#REF!,#REF!,#REF!,#REF!,#REF!</definedName>
    <definedName name="P1_SCOPE_NotInd2" localSheetId="10"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localSheetId="11" hidden="1">#REF!,#REF!,#REF!,#REF!,#REF!,#REF!,#REF!</definedName>
    <definedName name="P1_SCOPE_NotInd3" localSheetId="12" hidden="1">#REF!,#REF!,#REF!,#REF!,#REF!,#REF!,#REF!</definedName>
    <definedName name="P1_SCOPE_NotInd3" localSheetId="15" hidden="1">#REF!,#REF!,#REF!,#REF!,#REF!,#REF!,#REF!</definedName>
    <definedName name="P1_SCOPE_NotInd3" localSheetId="16" hidden="1">#REF!,#REF!,#REF!,#REF!,#REF!,#REF!,#REF!</definedName>
    <definedName name="P1_SCOPE_NotInd3" localSheetId="17" hidden="1">#REF!,#REF!,#REF!,#REF!,#REF!,#REF!,#REF!</definedName>
    <definedName name="P1_SCOPE_NotInd3" localSheetId="18" hidden="1">#REF!,#REF!,#REF!,#REF!,#REF!,#REF!,#REF!</definedName>
    <definedName name="P1_SCOPE_NotInd3" localSheetId="19" hidden="1">#REF!,#REF!,#REF!,#REF!,#REF!,#REF!,#REF!</definedName>
    <definedName name="P1_SCOPE_NotInd3" localSheetId="20" hidden="1">#REF!,#REF!,#REF!,#REF!,#REF!,#REF!,#REF!</definedName>
    <definedName name="P1_SCOPE_NotInd3" localSheetId="21" hidden="1">#REF!,#REF!,#REF!,#REF!,#REF!,#REF!,#REF!</definedName>
    <definedName name="P1_SCOPE_NotInd3" localSheetId="22" hidden="1">#REF!,#REF!,#REF!,#REF!,#REF!,#REF!,#REF!</definedName>
    <definedName name="P1_SCOPE_NotInd3" localSheetId="3" hidden="1">#REF!,#REF!,#REF!,#REF!,#REF!,#REF!,#REF!</definedName>
    <definedName name="P1_SCOPE_NotInd3" localSheetId="4" hidden="1">#REF!,#REF!,#REF!,#REF!,#REF!,#REF!,#REF!</definedName>
    <definedName name="P1_SCOPE_NotInd3" localSheetId="5" hidden="1">#REF!,#REF!,#REF!,#REF!,#REF!,#REF!,#REF!</definedName>
    <definedName name="P1_SCOPE_NotInd3" localSheetId="6" hidden="1">#REF!,#REF!,#REF!,#REF!,#REF!,#REF!,#REF!</definedName>
    <definedName name="P1_SCOPE_NotInd3" localSheetId="7" hidden="1">#REF!,#REF!,#REF!,#REF!,#REF!,#REF!,#REF!</definedName>
    <definedName name="P1_SCOPE_NotInd3" localSheetId="8" hidden="1">#REF!,#REF!,#REF!,#REF!,#REF!,#REF!,#REF!</definedName>
    <definedName name="P1_SCOPE_NotInd3" localSheetId="9" hidden="1">#REF!,#REF!,#REF!,#REF!,#REF!,#REF!,#REF!</definedName>
    <definedName name="P1_SCOPE_NotInd3" localSheetId="10" hidden="1">#REF!,#REF!,#REF!,#REF!,#REF!,#REF!,#REF!</definedName>
    <definedName name="P1_SCOPE_NotInd3" hidden="1">#REF!,#REF!,#REF!,#REF!,#REF!,#REF!,#REF!</definedName>
    <definedName name="P1_SCOPE_NotInt" localSheetId="0" hidden="1">#REF!,#REF!,#REF!,#REF!,#REF!,#REF!</definedName>
    <definedName name="P1_SCOPE_NotInt" localSheetId="1" hidden="1">#REF!,#REF!,#REF!,#REF!,#REF!,#REF!</definedName>
    <definedName name="P1_SCOPE_NotInt" localSheetId="2" hidden="1">#REF!,#REF!,#REF!,#REF!,#REF!,#REF!</definedName>
    <definedName name="P1_SCOPE_NotInt" localSheetId="11" hidden="1">#REF!,#REF!,#REF!,#REF!,#REF!,#REF!</definedName>
    <definedName name="P1_SCOPE_NotInt" localSheetId="12" hidden="1">#REF!,#REF!,#REF!,#REF!,#REF!,#REF!</definedName>
    <definedName name="P1_SCOPE_NotInt" localSheetId="15" hidden="1">#REF!,#REF!,#REF!,#REF!,#REF!,#REF!</definedName>
    <definedName name="P1_SCOPE_NotInt" localSheetId="16" hidden="1">#REF!,#REF!,#REF!,#REF!,#REF!,#REF!</definedName>
    <definedName name="P1_SCOPE_NotInt" localSheetId="17" hidden="1">#REF!,#REF!,#REF!,#REF!,#REF!,#REF!</definedName>
    <definedName name="P1_SCOPE_NotInt" localSheetId="18" hidden="1">#REF!,#REF!,#REF!,#REF!,#REF!,#REF!</definedName>
    <definedName name="P1_SCOPE_NotInt" localSheetId="19" hidden="1">#REF!,#REF!,#REF!,#REF!,#REF!,#REF!</definedName>
    <definedName name="P1_SCOPE_NotInt" localSheetId="20" hidden="1">#REF!,#REF!,#REF!,#REF!,#REF!,#REF!</definedName>
    <definedName name="P1_SCOPE_NotInt" localSheetId="21" hidden="1">#REF!,#REF!,#REF!,#REF!,#REF!,#REF!</definedName>
    <definedName name="P1_SCOPE_NotInt" localSheetId="22" hidden="1">#REF!,#REF!,#REF!,#REF!,#REF!,#REF!</definedName>
    <definedName name="P1_SCOPE_NotInt" localSheetId="3" hidden="1">#REF!,#REF!,#REF!,#REF!,#REF!,#REF!</definedName>
    <definedName name="P1_SCOPE_NotInt" localSheetId="4" hidden="1">#REF!,#REF!,#REF!,#REF!,#REF!,#REF!</definedName>
    <definedName name="P1_SCOPE_NotInt" localSheetId="5" hidden="1">#REF!,#REF!,#REF!,#REF!,#REF!,#REF!</definedName>
    <definedName name="P1_SCOPE_NotInt" localSheetId="6" hidden="1">#REF!,#REF!,#REF!,#REF!,#REF!,#REF!</definedName>
    <definedName name="P1_SCOPE_NotInt" localSheetId="7" hidden="1">#REF!,#REF!,#REF!,#REF!,#REF!,#REF!</definedName>
    <definedName name="P1_SCOPE_NotInt" localSheetId="8" hidden="1">#REF!,#REF!,#REF!,#REF!,#REF!,#REF!</definedName>
    <definedName name="P1_SCOPE_NotInt" localSheetId="9" hidden="1">#REF!,#REF!,#REF!,#REF!,#REF!,#REF!</definedName>
    <definedName name="P1_SCOPE_NotInt" localSheetId="10" hidden="1">#REF!,#REF!,#REF!,#REF!,#REF!,#REF!</definedName>
    <definedName name="P1_SCOPE_NotInt" hidden="1">#REF!,#REF!,#REF!,#REF!,#REF!,#REF!</definedName>
    <definedName name="P1_SCOPE_PER_PRT" localSheetId="16" hidden="1">#REF!,#REF!,#REF!,#REF!,#REF!</definedName>
    <definedName name="P1_SCOPE_PER_PRT" hidden="1">#REF!,#REF!,#REF!,#REF!,#REF!</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localSheetId="11" hidden="1">#REF!,#REF!,#REF!,#REF!,#REF!,#REF!,#REF!</definedName>
    <definedName name="P1_SCOPE_SAVE2" localSheetId="12" hidden="1">#REF!,#REF!,#REF!,#REF!,#REF!,#REF!,#REF!</definedName>
    <definedName name="P1_SCOPE_SAVE2" localSheetId="15" hidden="1">#REF!,#REF!,#REF!,#REF!,#REF!,#REF!,#REF!</definedName>
    <definedName name="P1_SCOPE_SAVE2" localSheetId="16" hidden="1">#REF!,#REF!,#REF!,#REF!,#REF!,#REF!,#REF!</definedName>
    <definedName name="P1_SCOPE_SAVE2" localSheetId="17" hidden="1">#REF!,#REF!,#REF!,#REF!,#REF!,#REF!,#REF!</definedName>
    <definedName name="P1_SCOPE_SAVE2" localSheetId="18" hidden="1">#REF!,#REF!,#REF!,#REF!,#REF!,#REF!,#REF!</definedName>
    <definedName name="P1_SCOPE_SAVE2" localSheetId="19" hidden="1">#REF!,#REF!,#REF!,#REF!,#REF!,#REF!,#REF!</definedName>
    <definedName name="P1_SCOPE_SAVE2" localSheetId="20" hidden="1">#REF!,#REF!,#REF!,#REF!,#REF!,#REF!,#REF!</definedName>
    <definedName name="P1_SCOPE_SAVE2" localSheetId="21" hidden="1">#REF!,#REF!,#REF!,#REF!,#REF!,#REF!,#REF!</definedName>
    <definedName name="P1_SCOPE_SAVE2" localSheetId="22" hidden="1">#REF!,#REF!,#REF!,#REF!,#REF!,#REF!,#REF!</definedName>
    <definedName name="P1_SCOPE_SAVE2" localSheetId="3" hidden="1">#REF!,#REF!,#REF!,#REF!,#REF!,#REF!,#REF!</definedName>
    <definedName name="P1_SCOPE_SAVE2" localSheetId="4" hidden="1">#REF!,#REF!,#REF!,#REF!,#REF!,#REF!,#REF!</definedName>
    <definedName name="P1_SCOPE_SAVE2" localSheetId="5" hidden="1">#REF!,#REF!,#REF!,#REF!,#REF!,#REF!,#REF!</definedName>
    <definedName name="P1_SCOPE_SAVE2" localSheetId="6" hidden="1">#REF!,#REF!,#REF!,#REF!,#REF!,#REF!,#REF!</definedName>
    <definedName name="P1_SCOPE_SAVE2" localSheetId="7" hidden="1">#REF!,#REF!,#REF!,#REF!,#REF!,#REF!,#REF!</definedName>
    <definedName name="P1_SCOPE_SAVE2" localSheetId="8" hidden="1">#REF!,#REF!,#REF!,#REF!,#REF!,#REF!,#REF!</definedName>
    <definedName name="P1_SCOPE_SAVE2" localSheetId="9" hidden="1">#REF!,#REF!,#REF!,#REF!,#REF!,#REF!,#REF!</definedName>
    <definedName name="P1_SCOPE_SAVE2" localSheetId="10" hidden="1">#REF!,#REF!,#REF!,#REF!,#REF!,#REF!,#REF!</definedName>
    <definedName name="P1_SCOPE_SAVE2" hidden="1">#REF!,#REF!,#REF!,#REF!,#REF!,#REF!,#REF!</definedName>
    <definedName name="P1_SCOPE_SV_LD" localSheetId="0" hidden="1">#REF!,#REF!,#REF!,#REF!,#REF!,#REF!,#REF!</definedName>
    <definedName name="P1_SCOPE_SV_LD" localSheetId="1" hidden="1">#REF!,#REF!,#REF!,#REF!,#REF!,#REF!,#REF!</definedName>
    <definedName name="P1_SCOPE_SV_LD" localSheetId="2" hidden="1">#REF!,#REF!,#REF!,#REF!,#REF!,#REF!,#REF!</definedName>
    <definedName name="P1_SCOPE_SV_LD" localSheetId="11" hidden="1">#REF!,#REF!,#REF!,#REF!,#REF!,#REF!,#REF!</definedName>
    <definedName name="P1_SCOPE_SV_LD" localSheetId="12" hidden="1">#REF!,#REF!,#REF!,#REF!,#REF!,#REF!,#REF!</definedName>
    <definedName name="P1_SCOPE_SV_LD" localSheetId="15" hidden="1">#REF!,#REF!,#REF!,#REF!,#REF!,#REF!,#REF!</definedName>
    <definedName name="P1_SCOPE_SV_LD" localSheetId="16" hidden="1">#REF!,#REF!,#REF!,#REF!,#REF!,#REF!,#REF!</definedName>
    <definedName name="P1_SCOPE_SV_LD" localSheetId="17" hidden="1">#REF!,#REF!,#REF!,#REF!,#REF!,#REF!,#REF!</definedName>
    <definedName name="P1_SCOPE_SV_LD" localSheetId="18" hidden="1">#REF!,#REF!,#REF!,#REF!,#REF!,#REF!,#REF!</definedName>
    <definedName name="P1_SCOPE_SV_LD" localSheetId="19" hidden="1">#REF!,#REF!,#REF!,#REF!,#REF!,#REF!,#REF!</definedName>
    <definedName name="P1_SCOPE_SV_LD" localSheetId="20" hidden="1">#REF!,#REF!,#REF!,#REF!,#REF!,#REF!,#REF!</definedName>
    <definedName name="P1_SCOPE_SV_LD" localSheetId="21" hidden="1">#REF!,#REF!,#REF!,#REF!,#REF!,#REF!,#REF!</definedName>
    <definedName name="P1_SCOPE_SV_LD" localSheetId="22" hidden="1">#REF!,#REF!,#REF!,#REF!,#REF!,#REF!,#REF!</definedName>
    <definedName name="P1_SCOPE_SV_LD" localSheetId="3" hidden="1">#REF!,#REF!,#REF!,#REF!,#REF!,#REF!,#REF!</definedName>
    <definedName name="P1_SCOPE_SV_LD" localSheetId="4" hidden="1">#REF!,#REF!,#REF!,#REF!,#REF!,#REF!,#REF!</definedName>
    <definedName name="P1_SCOPE_SV_LD" localSheetId="5" hidden="1">#REF!,#REF!,#REF!,#REF!,#REF!,#REF!,#REF!</definedName>
    <definedName name="P1_SCOPE_SV_LD" localSheetId="6" hidden="1">#REF!,#REF!,#REF!,#REF!,#REF!,#REF!,#REF!</definedName>
    <definedName name="P1_SCOPE_SV_LD" localSheetId="7" hidden="1">#REF!,#REF!,#REF!,#REF!,#REF!,#REF!,#REF!</definedName>
    <definedName name="P1_SCOPE_SV_LD" localSheetId="8" hidden="1">#REF!,#REF!,#REF!,#REF!,#REF!,#REF!,#REF!</definedName>
    <definedName name="P1_SCOPE_SV_LD" localSheetId="9" hidden="1">#REF!,#REF!,#REF!,#REF!,#REF!,#REF!,#REF!</definedName>
    <definedName name="P1_SCOPE_SV_LD" localSheetId="10" hidden="1">#REF!,#REF!,#REF!,#REF!,#REF!,#REF!,#REF!</definedName>
    <definedName name="P1_SCOPE_SV_LD" hidden="1">#REF!,#REF!,#REF!,#REF!,#REF!,#REF!,#REF!</definedName>
    <definedName name="P1_SCOPE_SV_LD1" localSheetId="16" hidden="1">#REF!,#REF!,#REF!,#REF!,#REF!,#REF!,#REF!</definedName>
    <definedName name="P1_SCOPE_SV_LD1" hidden="1">#REF!,#REF!,#REF!,#REF!,#REF!,#REF!,#REF!</definedName>
    <definedName name="P1_SCOPE_SV_PRT" localSheetId="16" hidden="1">#REF!,#REF!,#REF!,#REF!,#REF!,#REF!,#REF!</definedName>
    <definedName name="P1_SCOPE_SV_PRT" hidden="1">#REF!,#REF!,#REF!,#REF!,#REF!,#REF!,#REF!</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localSheetId="11" hidden="1">#REF!,#REF!,#REF!,#REF!,#REF!,#REF!,#REF!</definedName>
    <definedName name="P1_SET_PROT" localSheetId="12" hidden="1">#REF!,#REF!,#REF!,#REF!,#REF!,#REF!,#REF!</definedName>
    <definedName name="P1_SET_PROT" localSheetId="15" hidden="1">#REF!,#REF!,#REF!,#REF!,#REF!,#REF!,#REF!</definedName>
    <definedName name="P1_SET_PROT" localSheetId="16" hidden="1">#REF!,#REF!,#REF!,#REF!,#REF!,#REF!,#REF!</definedName>
    <definedName name="P1_SET_PROT" localSheetId="17" hidden="1">#REF!,#REF!,#REF!,#REF!,#REF!,#REF!,#REF!</definedName>
    <definedName name="P1_SET_PROT" localSheetId="18" hidden="1">#REF!,#REF!,#REF!,#REF!,#REF!,#REF!,#REF!</definedName>
    <definedName name="P1_SET_PROT" localSheetId="19" hidden="1">#REF!,#REF!,#REF!,#REF!,#REF!,#REF!,#REF!</definedName>
    <definedName name="P1_SET_PROT" localSheetId="20" hidden="1">#REF!,#REF!,#REF!,#REF!,#REF!,#REF!,#REF!</definedName>
    <definedName name="P1_SET_PROT" localSheetId="21" hidden="1">#REF!,#REF!,#REF!,#REF!,#REF!,#REF!,#REF!</definedName>
    <definedName name="P1_SET_PROT" localSheetId="22" hidden="1">#REF!,#REF!,#REF!,#REF!,#REF!,#REF!,#REF!</definedName>
    <definedName name="P1_SET_PROT" localSheetId="3" hidden="1">#REF!,#REF!,#REF!,#REF!,#REF!,#REF!,#REF!</definedName>
    <definedName name="P1_SET_PROT" localSheetId="4" hidden="1">#REF!,#REF!,#REF!,#REF!,#REF!,#REF!,#REF!</definedName>
    <definedName name="P1_SET_PROT" localSheetId="5" hidden="1">#REF!,#REF!,#REF!,#REF!,#REF!,#REF!,#REF!</definedName>
    <definedName name="P1_SET_PROT" localSheetId="6" hidden="1">#REF!,#REF!,#REF!,#REF!,#REF!,#REF!,#REF!</definedName>
    <definedName name="P1_SET_PROT" localSheetId="7" hidden="1">#REF!,#REF!,#REF!,#REF!,#REF!,#REF!,#REF!</definedName>
    <definedName name="P1_SET_PROT" localSheetId="8" hidden="1">#REF!,#REF!,#REF!,#REF!,#REF!,#REF!,#REF!</definedName>
    <definedName name="P1_SET_PROT" localSheetId="9" hidden="1">#REF!,#REF!,#REF!,#REF!,#REF!,#REF!,#REF!</definedName>
    <definedName name="P1_SET_PROT" localSheetId="10"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localSheetId="11" hidden="1">#REF!,#REF!,#REF!,#REF!,#REF!,#REF!,#REF!</definedName>
    <definedName name="P1_SET_PRT" localSheetId="12" hidden="1">#REF!,#REF!,#REF!,#REF!,#REF!,#REF!,#REF!</definedName>
    <definedName name="P1_SET_PRT" localSheetId="15" hidden="1">#REF!,#REF!,#REF!,#REF!,#REF!,#REF!,#REF!</definedName>
    <definedName name="P1_SET_PRT" localSheetId="16" hidden="1">#REF!,#REF!,#REF!,#REF!,#REF!,#REF!,#REF!</definedName>
    <definedName name="P1_SET_PRT" localSheetId="17" hidden="1">#REF!,#REF!,#REF!,#REF!,#REF!,#REF!,#REF!</definedName>
    <definedName name="P1_SET_PRT" localSheetId="18" hidden="1">#REF!,#REF!,#REF!,#REF!,#REF!,#REF!,#REF!</definedName>
    <definedName name="P1_SET_PRT" localSheetId="19" hidden="1">#REF!,#REF!,#REF!,#REF!,#REF!,#REF!,#REF!</definedName>
    <definedName name="P1_SET_PRT" localSheetId="20" hidden="1">#REF!,#REF!,#REF!,#REF!,#REF!,#REF!,#REF!</definedName>
    <definedName name="P1_SET_PRT" localSheetId="21" hidden="1">#REF!,#REF!,#REF!,#REF!,#REF!,#REF!,#REF!</definedName>
    <definedName name="P1_SET_PRT" localSheetId="22" hidden="1">#REF!,#REF!,#REF!,#REF!,#REF!,#REF!,#REF!</definedName>
    <definedName name="P1_SET_PRT" localSheetId="3" hidden="1">#REF!,#REF!,#REF!,#REF!,#REF!,#REF!,#REF!</definedName>
    <definedName name="P1_SET_PRT" localSheetId="4" hidden="1">#REF!,#REF!,#REF!,#REF!,#REF!,#REF!,#REF!</definedName>
    <definedName name="P1_SET_PRT" localSheetId="5" hidden="1">#REF!,#REF!,#REF!,#REF!,#REF!,#REF!,#REF!</definedName>
    <definedName name="P1_SET_PRT" localSheetId="6" hidden="1">#REF!,#REF!,#REF!,#REF!,#REF!,#REF!,#REF!</definedName>
    <definedName name="P1_SET_PRT" localSheetId="7" hidden="1">#REF!,#REF!,#REF!,#REF!,#REF!,#REF!,#REF!</definedName>
    <definedName name="P1_SET_PRT" localSheetId="8" hidden="1">#REF!,#REF!,#REF!,#REF!,#REF!,#REF!,#REF!</definedName>
    <definedName name="P1_SET_PRT" localSheetId="9" hidden="1">#REF!,#REF!,#REF!,#REF!,#REF!,#REF!,#REF!</definedName>
    <definedName name="P1_SET_PRT" localSheetId="10" hidden="1">#REF!,#REF!,#REF!,#REF!,#REF!,#REF!,#REF!</definedName>
    <definedName name="P1_SET_PRT" hidden="1">#REF!,#REF!,#REF!,#REF!,#REF!,#REF!,#REF!</definedName>
    <definedName name="P1_T1_Protect" hidden="1">#REF!,#REF!,#REF!,#REF!,#REF!,#REF!</definedName>
    <definedName name="P1_T16?axis?R?ДОГОВОР" hidden="1">'[6]16'!$E$76:$M$76,'[6]16'!$E$8:$M$8,'[6]16'!$E$12:$M$12,'[6]16'!$E$52:$M$52,'[6]16'!$E$16:$M$16,'[6]16'!$E$64:$M$64,'[6]16'!$E$84:$M$85,'[6]16'!$E$48:$M$48,'[6]16'!$E$80:$M$80,'[6]16'!$E$72:$M$72,'[6]16'!$E$44:$M$44</definedName>
    <definedName name="P1_T16?axis?R?ДОГОВОР?" hidden="1">'[6]16'!$A$76,'[6]16'!$A$84:$A$85,'[6]16'!$A$72,'[6]16'!$A$80,'[6]16'!$A$68,'[6]16'!$A$64,'[6]16'!$A$60,'[6]16'!$A$56,'[6]16'!$A$52,'[6]16'!$A$48,'[6]16'!$A$44,'[6]16'!$A$40,'[6]16'!$A$36,'[6]16'!$A$32,'[6]16'!$A$28,'[6]16'!$A$24,'[6]16'!$A$20</definedName>
    <definedName name="P1_T16?L1" hidden="1">'[6]16'!$A$74:$M$74,'[6]16'!$A$14:$M$14,'[6]16'!$A$10:$M$10,'[6]16'!$A$50:$M$50,'[6]16'!$A$6:$M$6,'[6]16'!$A$62:$M$62,'[6]16'!$A$78:$M$78,'[6]16'!$A$46:$M$46,'[6]16'!$A$82:$M$82,'[6]16'!$A$70:$M$70,'[6]16'!$A$42:$M$42</definedName>
    <definedName name="P1_T16?L1.x" hidden="1">'[6]16'!$A$76:$M$76,'[6]16'!$A$16:$M$16,'[6]16'!$A$12:$M$12,'[6]16'!$A$52:$M$52,'[6]16'!$A$8:$M$8,'[6]16'!$A$64:$M$64,'[6]16'!$A$80:$M$80,'[6]16'!$A$48:$M$48,'[6]16'!$A$84:$M$85,'[6]16'!$A$72:$M$72,'[6]16'!$A$44:$M$44</definedName>
    <definedName name="P1_T16_Protect" hidden="1">#REF!,#REF!,#REF!,#REF!,#REF!,#REF!,#REF!,#REF!</definedName>
    <definedName name="P1_T18.2_Protect" hidden="1">#REF!,#REF!,#REF!,#REF!,#REF!,#REF!,#REF!</definedName>
    <definedName name="P1_T20_Protection" hidden="1">'[7]20'!$E$4:$H$4,'[7]20'!$E$13:$H$13,'[7]20'!$E$16:$H$17,'[7]20'!$E$19:$H$19,'[7]20'!$J$4:$M$4,'[7]20'!$J$8:$M$11,'[7]20'!$J$13:$M$13,'[7]20'!$J$16:$M$17,'[7]20'!$J$19:$M$19</definedName>
    <definedName name="P1_T4_Protect" hidden="1">#REF!,#REF!,#REF!,#REF!,#REF!,#REF!,#REF!,#REF!,#REF!</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localSheetId="11" hidden="1">#REF!,#REF!,#REF!,#REF!,#REF!,#REF!</definedName>
    <definedName name="P10_SCOPE_FULL_LOAD" localSheetId="12" hidden="1">#REF!,#REF!,#REF!,#REF!,#REF!,#REF!</definedName>
    <definedName name="P10_SCOPE_FULL_LOAD" localSheetId="15" hidden="1">#REF!,#REF!,#REF!,#REF!,#REF!,#REF!</definedName>
    <definedName name="P10_SCOPE_FULL_LOAD" localSheetId="16" hidden="1">#REF!,#REF!,#REF!,#REF!,#REF!,#REF!</definedName>
    <definedName name="P10_SCOPE_FULL_LOAD" localSheetId="17" hidden="1">#REF!,#REF!,#REF!,#REF!,#REF!,#REF!</definedName>
    <definedName name="P10_SCOPE_FULL_LOAD" localSheetId="18" hidden="1">#REF!,#REF!,#REF!,#REF!,#REF!,#REF!</definedName>
    <definedName name="P10_SCOPE_FULL_LOAD" localSheetId="19" hidden="1">#REF!,#REF!,#REF!,#REF!,#REF!,#REF!</definedName>
    <definedName name="P10_SCOPE_FULL_LOAD" localSheetId="20" hidden="1">#REF!,#REF!,#REF!,#REF!,#REF!,#REF!</definedName>
    <definedName name="P10_SCOPE_FULL_LOAD" localSheetId="21" hidden="1">#REF!,#REF!,#REF!,#REF!,#REF!,#REF!</definedName>
    <definedName name="P10_SCOPE_FULL_LOAD" localSheetId="22" hidden="1">#REF!,#REF!,#REF!,#REF!,#REF!,#REF!</definedName>
    <definedName name="P10_SCOPE_FULL_LOAD" localSheetId="3" hidden="1">#REF!,#REF!,#REF!,#REF!,#REF!,#REF!</definedName>
    <definedName name="P10_SCOPE_FULL_LOAD" localSheetId="4" hidden="1">#REF!,#REF!,#REF!,#REF!,#REF!,#REF!</definedName>
    <definedName name="P10_SCOPE_FULL_LOAD" localSheetId="5" hidden="1">#REF!,#REF!,#REF!,#REF!,#REF!,#REF!</definedName>
    <definedName name="P10_SCOPE_FULL_LOAD" localSheetId="6" hidden="1">#REF!,#REF!,#REF!,#REF!,#REF!,#REF!</definedName>
    <definedName name="P10_SCOPE_FULL_LOAD" localSheetId="7" hidden="1">#REF!,#REF!,#REF!,#REF!,#REF!,#REF!</definedName>
    <definedName name="P10_SCOPE_FULL_LOAD" localSheetId="8" hidden="1">#REF!,#REF!,#REF!,#REF!,#REF!,#REF!</definedName>
    <definedName name="P10_SCOPE_FULL_LOAD" localSheetId="9" hidden="1">#REF!,#REF!,#REF!,#REF!,#REF!,#REF!</definedName>
    <definedName name="P10_SCOPE_FULL_LOAD" localSheetId="10" hidden="1">#REF!,#REF!,#REF!,#REF!,#REF!,#REF!</definedName>
    <definedName name="P10_SCOPE_FULL_LOAD" hidden="1">#REF!,#REF!,#REF!,#REF!,#REF!,#REF!</definedName>
    <definedName name="P10_T1_Protect" hidden="1">#REF!,#REF!,#REF!,#REF!,#REF!</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localSheetId="11" hidden="1">#REF!,#REF!,#REF!,#REF!,#REF!</definedName>
    <definedName name="P11_SCOPE_FULL_LOAD" localSheetId="12" hidden="1">#REF!,#REF!,#REF!,#REF!,#REF!</definedName>
    <definedName name="P11_SCOPE_FULL_LOAD" localSheetId="15" hidden="1">#REF!,#REF!,#REF!,#REF!,#REF!</definedName>
    <definedName name="P11_SCOPE_FULL_LOAD" localSheetId="16" hidden="1">#REF!,#REF!,#REF!,#REF!,#REF!</definedName>
    <definedName name="P11_SCOPE_FULL_LOAD" localSheetId="17" hidden="1">#REF!,#REF!,#REF!,#REF!,#REF!</definedName>
    <definedName name="P11_SCOPE_FULL_LOAD" localSheetId="18" hidden="1">#REF!,#REF!,#REF!,#REF!,#REF!</definedName>
    <definedName name="P11_SCOPE_FULL_LOAD" localSheetId="19" hidden="1">#REF!,#REF!,#REF!,#REF!,#REF!</definedName>
    <definedName name="P11_SCOPE_FULL_LOAD" localSheetId="20" hidden="1">#REF!,#REF!,#REF!,#REF!,#REF!</definedName>
    <definedName name="P11_SCOPE_FULL_LOAD" localSheetId="21" hidden="1">#REF!,#REF!,#REF!,#REF!,#REF!</definedName>
    <definedName name="P11_SCOPE_FULL_LOAD" localSheetId="22" hidden="1">#REF!,#REF!,#REF!,#REF!,#REF!</definedName>
    <definedName name="P11_SCOPE_FULL_LOAD" localSheetId="3" hidden="1">#REF!,#REF!,#REF!,#REF!,#REF!</definedName>
    <definedName name="P11_SCOPE_FULL_LOAD" localSheetId="4" hidden="1">#REF!,#REF!,#REF!,#REF!,#REF!</definedName>
    <definedName name="P11_SCOPE_FULL_LOAD" localSheetId="5" hidden="1">#REF!,#REF!,#REF!,#REF!,#REF!</definedName>
    <definedName name="P11_SCOPE_FULL_LOAD" localSheetId="6" hidden="1">#REF!,#REF!,#REF!,#REF!,#REF!</definedName>
    <definedName name="P11_SCOPE_FULL_LOAD" localSheetId="7" hidden="1">#REF!,#REF!,#REF!,#REF!,#REF!</definedName>
    <definedName name="P11_SCOPE_FULL_LOAD" localSheetId="8" hidden="1">#REF!,#REF!,#REF!,#REF!,#REF!</definedName>
    <definedName name="P11_SCOPE_FULL_LOAD" localSheetId="9" hidden="1">#REF!,#REF!,#REF!,#REF!,#REF!</definedName>
    <definedName name="P11_SCOPE_FULL_LOAD" localSheetId="10" hidden="1">#REF!,#REF!,#REF!,#REF!,#REF!</definedName>
    <definedName name="P11_SCOPE_FULL_LOAD" hidden="1">#REF!,#REF!,#REF!,#REF!,#REF!</definedName>
    <definedName name="P11_T1_Protect" hidden="1">#REF!,#REF!,#REF!,#REF!,#REF!</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localSheetId="11" hidden="1">#REF!,#REF!,#REF!,#REF!,#REF!,#REF!</definedName>
    <definedName name="P12_SCOPE_FULL_LOAD" localSheetId="12" hidden="1">#REF!,#REF!,#REF!,#REF!,#REF!,#REF!</definedName>
    <definedName name="P12_SCOPE_FULL_LOAD" localSheetId="15" hidden="1">#REF!,#REF!,#REF!,#REF!,#REF!,#REF!</definedName>
    <definedName name="P12_SCOPE_FULL_LOAD" localSheetId="16" hidden="1">#REF!,#REF!,#REF!,#REF!,#REF!,#REF!</definedName>
    <definedName name="P12_SCOPE_FULL_LOAD" localSheetId="17" hidden="1">#REF!,#REF!,#REF!,#REF!,#REF!,#REF!</definedName>
    <definedName name="P12_SCOPE_FULL_LOAD" localSheetId="18" hidden="1">#REF!,#REF!,#REF!,#REF!,#REF!,#REF!</definedName>
    <definedName name="P12_SCOPE_FULL_LOAD" localSheetId="19" hidden="1">#REF!,#REF!,#REF!,#REF!,#REF!,#REF!</definedName>
    <definedName name="P12_SCOPE_FULL_LOAD" localSheetId="20" hidden="1">#REF!,#REF!,#REF!,#REF!,#REF!,#REF!</definedName>
    <definedName name="P12_SCOPE_FULL_LOAD" localSheetId="21" hidden="1">#REF!,#REF!,#REF!,#REF!,#REF!,#REF!</definedName>
    <definedName name="P12_SCOPE_FULL_LOAD" localSheetId="22" hidden="1">#REF!,#REF!,#REF!,#REF!,#REF!,#REF!</definedName>
    <definedName name="P12_SCOPE_FULL_LOAD" localSheetId="3" hidden="1">#REF!,#REF!,#REF!,#REF!,#REF!,#REF!</definedName>
    <definedName name="P12_SCOPE_FULL_LOAD" localSheetId="4" hidden="1">#REF!,#REF!,#REF!,#REF!,#REF!,#REF!</definedName>
    <definedName name="P12_SCOPE_FULL_LOAD" localSheetId="5" hidden="1">#REF!,#REF!,#REF!,#REF!,#REF!,#REF!</definedName>
    <definedName name="P12_SCOPE_FULL_LOAD" localSheetId="6" hidden="1">#REF!,#REF!,#REF!,#REF!,#REF!,#REF!</definedName>
    <definedName name="P12_SCOPE_FULL_LOAD" localSheetId="7" hidden="1">#REF!,#REF!,#REF!,#REF!,#REF!,#REF!</definedName>
    <definedName name="P12_SCOPE_FULL_LOAD" localSheetId="8" hidden="1">#REF!,#REF!,#REF!,#REF!,#REF!,#REF!</definedName>
    <definedName name="P12_SCOPE_FULL_LOAD" localSheetId="9" hidden="1">#REF!,#REF!,#REF!,#REF!,#REF!,#REF!</definedName>
    <definedName name="P12_SCOPE_FULL_LOAD" localSheetId="10" hidden="1">#REF!,#REF!,#REF!,#REF!,#REF!,#REF!</definedName>
    <definedName name="P12_SCOPE_FULL_LOAD" hidden="1">#REF!,#REF!,#REF!,#REF!,#REF!,#REF!</definedName>
    <definedName name="P12_T1_Protect" hidden="1">#REF!,#REF!,#REF!,#REF!,#REF!</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localSheetId="11" hidden="1">#REF!,#REF!,#REF!,#REF!,#REF!,#REF!</definedName>
    <definedName name="P13_SCOPE_FULL_LOAD" localSheetId="12" hidden="1">#REF!,#REF!,#REF!,#REF!,#REF!,#REF!</definedName>
    <definedName name="P13_SCOPE_FULL_LOAD" localSheetId="15" hidden="1">#REF!,#REF!,#REF!,#REF!,#REF!,#REF!</definedName>
    <definedName name="P13_SCOPE_FULL_LOAD" localSheetId="16" hidden="1">#REF!,#REF!,#REF!,#REF!,#REF!,#REF!</definedName>
    <definedName name="P13_SCOPE_FULL_LOAD" localSheetId="17" hidden="1">#REF!,#REF!,#REF!,#REF!,#REF!,#REF!</definedName>
    <definedName name="P13_SCOPE_FULL_LOAD" localSheetId="18" hidden="1">#REF!,#REF!,#REF!,#REF!,#REF!,#REF!</definedName>
    <definedName name="P13_SCOPE_FULL_LOAD" localSheetId="19" hidden="1">#REF!,#REF!,#REF!,#REF!,#REF!,#REF!</definedName>
    <definedName name="P13_SCOPE_FULL_LOAD" localSheetId="20" hidden="1">#REF!,#REF!,#REF!,#REF!,#REF!,#REF!</definedName>
    <definedName name="P13_SCOPE_FULL_LOAD" localSheetId="21" hidden="1">#REF!,#REF!,#REF!,#REF!,#REF!,#REF!</definedName>
    <definedName name="P13_SCOPE_FULL_LOAD" localSheetId="22" hidden="1">#REF!,#REF!,#REF!,#REF!,#REF!,#REF!</definedName>
    <definedName name="P13_SCOPE_FULL_LOAD" localSheetId="3" hidden="1">#REF!,#REF!,#REF!,#REF!,#REF!,#REF!</definedName>
    <definedName name="P13_SCOPE_FULL_LOAD" localSheetId="4" hidden="1">#REF!,#REF!,#REF!,#REF!,#REF!,#REF!</definedName>
    <definedName name="P13_SCOPE_FULL_LOAD" localSheetId="5" hidden="1">#REF!,#REF!,#REF!,#REF!,#REF!,#REF!</definedName>
    <definedName name="P13_SCOPE_FULL_LOAD" localSheetId="6" hidden="1">#REF!,#REF!,#REF!,#REF!,#REF!,#REF!</definedName>
    <definedName name="P13_SCOPE_FULL_LOAD" localSheetId="7" hidden="1">#REF!,#REF!,#REF!,#REF!,#REF!,#REF!</definedName>
    <definedName name="P13_SCOPE_FULL_LOAD" localSheetId="8" hidden="1">#REF!,#REF!,#REF!,#REF!,#REF!,#REF!</definedName>
    <definedName name="P13_SCOPE_FULL_LOAD" localSheetId="9" hidden="1">#REF!,#REF!,#REF!,#REF!,#REF!,#REF!</definedName>
    <definedName name="P13_SCOPE_FULL_LOAD" localSheetId="10" hidden="1">#REF!,#REF!,#REF!,#REF!,#REF!,#REF!</definedName>
    <definedName name="P13_SCOPE_FULL_LOAD" hidden="1">#REF!,#REF!,#REF!,#REF!,#REF!,#REF!</definedName>
    <definedName name="P13_T1_Protect" hidden="1">#REF!,#REF!,#REF!,#REF!,#REF!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localSheetId="11" hidden="1">#REF!,#REF!,#REF!,#REF!,#REF!,#REF!</definedName>
    <definedName name="P14_SCOPE_FULL_LOAD" localSheetId="12" hidden="1">#REF!,#REF!,#REF!,#REF!,#REF!,#REF!</definedName>
    <definedName name="P14_SCOPE_FULL_LOAD" localSheetId="15" hidden="1">#REF!,#REF!,#REF!,#REF!,#REF!,#REF!</definedName>
    <definedName name="P14_SCOPE_FULL_LOAD" localSheetId="16" hidden="1">#REF!,#REF!,#REF!,#REF!,#REF!,#REF!</definedName>
    <definedName name="P14_SCOPE_FULL_LOAD" localSheetId="17" hidden="1">#REF!,#REF!,#REF!,#REF!,#REF!,#REF!</definedName>
    <definedName name="P14_SCOPE_FULL_LOAD" localSheetId="18" hidden="1">#REF!,#REF!,#REF!,#REF!,#REF!,#REF!</definedName>
    <definedName name="P14_SCOPE_FULL_LOAD" localSheetId="19" hidden="1">#REF!,#REF!,#REF!,#REF!,#REF!,#REF!</definedName>
    <definedName name="P14_SCOPE_FULL_LOAD" localSheetId="20" hidden="1">#REF!,#REF!,#REF!,#REF!,#REF!,#REF!</definedName>
    <definedName name="P14_SCOPE_FULL_LOAD" localSheetId="21" hidden="1">#REF!,#REF!,#REF!,#REF!,#REF!,#REF!</definedName>
    <definedName name="P14_SCOPE_FULL_LOAD" localSheetId="22" hidden="1">#REF!,#REF!,#REF!,#REF!,#REF!,#REF!</definedName>
    <definedName name="P14_SCOPE_FULL_LOAD" localSheetId="3" hidden="1">#REF!,#REF!,#REF!,#REF!,#REF!,#REF!</definedName>
    <definedName name="P14_SCOPE_FULL_LOAD" localSheetId="4" hidden="1">#REF!,#REF!,#REF!,#REF!,#REF!,#REF!</definedName>
    <definedName name="P14_SCOPE_FULL_LOAD" localSheetId="5" hidden="1">#REF!,#REF!,#REF!,#REF!,#REF!,#REF!</definedName>
    <definedName name="P14_SCOPE_FULL_LOAD" localSheetId="6" hidden="1">#REF!,#REF!,#REF!,#REF!,#REF!,#REF!</definedName>
    <definedName name="P14_SCOPE_FULL_LOAD" localSheetId="7" hidden="1">#REF!,#REF!,#REF!,#REF!,#REF!,#REF!</definedName>
    <definedName name="P14_SCOPE_FULL_LOAD" localSheetId="8" hidden="1">#REF!,#REF!,#REF!,#REF!,#REF!,#REF!</definedName>
    <definedName name="P14_SCOPE_FULL_LOAD" localSheetId="9" hidden="1">#REF!,#REF!,#REF!,#REF!,#REF!,#REF!</definedName>
    <definedName name="P14_SCOPE_FULL_LOAD" localSheetId="10" hidden="1">#REF!,#REF!,#REF!,#REF!,#REF!,#REF!</definedName>
    <definedName name="P14_SCOPE_FULL_LOAD" hidden="1">#REF!,#REF!,#REF!,#REF!,#REF!,#REF!</definedName>
    <definedName name="P14_T1_Protect" hidden="1">#REF!,#REF!,#REF!,#REF!,#REF!</definedName>
    <definedName name="P15_SCOPE_FULL_LOAD" localSheetId="0" hidden="1">#REF!,#REF!,#REF!,#REF!,#REF!,'1_2018'!P1_SCOPE_FULL_LOAD</definedName>
    <definedName name="P15_SCOPE_FULL_LOAD" localSheetId="1" hidden="1">#REF!,#REF!,#REF!,#REF!,#REF!,'1_2019'!P1_SCOPE_FULL_LOAD</definedName>
    <definedName name="P15_SCOPE_FULL_LOAD" localSheetId="2" hidden="1">#REF!,#REF!,#REF!,#REF!,#REF!,'1_2020'!P1_SCOPE_FULL_LOAD</definedName>
    <definedName name="P15_SCOPE_FULL_LOAD" localSheetId="11" hidden="1">#REF!,#REF!,#REF!,#REF!,#REF!,'10'!P1_SCOPE_FULL_LOAD</definedName>
    <definedName name="P15_SCOPE_FULL_LOAD" localSheetId="12" hidden="1">#REF!,#REF!,#REF!,#REF!,#REF!,'11_1'!P1_SCOPE_FULL_LOAD</definedName>
    <definedName name="P15_SCOPE_FULL_LOAD" localSheetId="15" hidden="1">#REF!,#REF!,#REF!,#REF!,#REF!,'12'!P1_SCOPE_FULL_LOAD</definedName>
    <definedName name="P15_SCOPE_FULL_LOAD" localSheetId="16" hidden="1">#REF!,#REF!,#REF!,#REF!,#REF!,'13'!P1_SCOPE_FULL_LOAD</definedName>
    <definedName name="P15_SCOPE_FULL_LOAD" localSheetId="17" hidden="1">#REF!,#REF!,#REF!,#REF!,#REF!,'14'!P1_SCOPE_FULL_LOAD</definedName>
    <definedName name="P15_SCOPE_FULL_LOAD" localSheetId="18" hidden="1">#REF!,#REF!,#REF!,#REF!,#REF!,'15'!P1_SCOPE_FULL_LOAD</definedName>
    <definedName name="P15_SCOPE_FULL_LOAD" localSheetId="19" hidden="1">#REF!,#REF!,#REF!,#REF!,#REF!,'16'!P1_SCOPE_FULL_LOAD</definedName>
    <definedName name="P15_SCOPE_FULL_LOAD" localSheetId="20" hidden="1">#REF!,#REF!,#REF!,#REF!,#REF!,'17'!P1_SCOPE_FULL_LOAD</definedName>
    <definedName name="P15_SCOPE_FULL_LOAD" localSheetId="21" hidden="1">#REF!,#REF!,#REF!,#REF!,#REF!,'18'!P1_SCOPE_FULL_LOAD</definedName>
    <definedName name="P15_SCOPE_FULL_LOAD" localSheetId="22" hidden="1">#REF!,#REF!,#REF!,#REF!,#REF!,'19'!P1_SCOPE_FULL_LOAD</definedName>
    <definedName name="P15_SCOPE_FULL_LOAD" localSheetId="3" hidden="1">#REF!,#REF!,#REF!,#REF!,#REF!,'2'!P1_SCOPE_FULL_LOAD</definedName>
    <definedName name="P15_SCOPE_FULL_LOAD" localSheetId="4" hidden="1">#REF!,#REF!,#REF!,#REF!,#REF!,'3'!P1_SCOPE_FULL_LOAD</definedName>
    <definedName name="P15_SCOPE_FULL_LOAD" localSheetId="5" hidden="1">#REF!,#REF!,#REF!,#REF!,#REF!,'4'!P1_SCOPE_FULL_LOAD</definedName>
    <definedName name="P15_SCOPE_FULL_LOAD" localSheetId="6" hidden="1">#REF!,#REF!,#REF!,#REF!,#REF!,'5'!P1_SCOPE_FULL_LOAD</definedName>
    <definedName name="P15_SCOPE_FULL_LOAD" localSheetId="7" hidden="1">#REF!,#REF!,#REF!,#REF!,#REF!,'6'!P1_SCOPE_FULL_LOAD</definedName>
    <definedName name="P15_SCOPE_FULL_LOAD" localSheetId="8" hidden="1">#REF!,#REF!,#REF!,#REF!,#REF!,'7'!P1_SCOPE_FULL_LOAD</definedName>
    <definedName name="P15_SCOPE_FULL_LOAD" localSheetId="9" hidden="1">#REF!,#REF!,#REF!,#REF!,#REF!,'8'!P1_SCOPE_FULL_LOAD</definedName>
    <definedName name="P15_SCOPE_FULL_LOAD" localSheetId="10" hidden="1">#REF!,#REF!,#REF!,#REF!,#REF!,'9'!P1_SCOPE_FULL_LOAD</definedName>
    <definedName name="P15_SCOPE_FULL_LOAD" hidden="1">#REF!,#REF!,#REF!,#REF!,#REF!,P1_SCOPE_FULL_LOAD</definedName>
    <definedName name="P15_T1_Protect" hidden="1">#REF!,#REF!,#REF!,#REF!,#REF!</definedName>
    <definedName name="P16_SCOPE_FULL_LOAD" localSheetId="16" hidden="1">[8]!P2_SCOPE_FULL_LOAD,[8]!P3_SCOPE_FULL_LOAD,[8]!P4_SCOPE_FULL_LOAD,[8]!P5_SCOPE_FULL_LOAD,[8]!P6_SCOPE_FULL_LOAD,[8]!P7_SCOPE_FULL_LOAD,[8]!P8_SCOPE_FULL_LOAD</definedName>
    <definedName name="P16_SCOPE_FULL_LOAD" hidden="1">[9]!P2_SCOPE_FULL_LOAD,[9]!P3_SCOPE_FULL_LOAD,[9]!P4_SCOPE_FULL_LOAD,[9]!P5_SCOPE_FULL_LOAD,[9]!P6_SCOPE_FULL_LOAD,[9]!P7_SCOPE_FULL_LOAD,[9]!P8_SCOPE_FULL_LOAD</definedName>
    <definedName name="P16_T1_Protect" hidden="1">#REF!,#REF!,#REF!,#REF!,#REF!,#REF!</definedName>
    <definedName name="P17_SCOPE_FULL_LOAD" localSheetId="0" hidden="1">[9]!P9_SCOPE_FULL_LOAD,'1_2018'!P10_SCOPE_FULL_LOAD,'1_2018'!P11_SCOPE_FULL_LOAD,'1_2018'!P12_SCOPE_FULL_LOAD,'1_2018'!P13_SCOPE_FULL_LOAD,'1_2018'!P14_SCOPE_FULL_LOAD,'1_2018'!P15_SCOPE_FULL_LOAD</definedName>
    <definedName name="P17_SCOPE_FULL_LOAD" localSheetId="1" hidden="1">[9]!P9_SCOPE_FULL_LOAD,'1_2019'!P10_SCOPE_FULL_LOAD,'1_2019'!P11_SCOPE_FULL_LOAD,'1_2019'!P12_SCOPE_FULL_LOAD,'1_2019'!P13_SCOPE_FULL_LOAD,'1_2019'!P14_SCOPE_FULL_LOAD,'1_2019'!P15_SCOPE_FULL_LOAD</definedName>
    <definedName name="P17_SCOPE_FULL_LOAD" localSheetId="2" hidden="1">[9]!P9_SCOPE_FULL_LOAD,'1_2020'!P10_SCOPE_FULL_LOAD,'1_2020'!P11_SCOPE_FULL_LOAD,'1_2020'!P12_SCOPE_FULL_LOAD,'1_2020'!P13_SCOPE_FULL_LOAD,'1_2020'!P14_SCOPE_FULL_LOAD,'1_2020'!P15_SCOPE_FULL_LOAD</definedName>
    <definedName name="P17_SCOPE_FULL_LOAD" localSheetId="11" hidden="1">[9]!P9_SCOPE_FULL_LOAD,'10'!P10_SCOPE_FULL_LOAD,'10'!P11_SCOPE_FULL_LOAD,'10'!P12_SCOPE_FULL_LOAD,'10'!P13_SCOPE_FULL_LOAD,'10'!P14_SCOPE_FULL_LOAD,'10'!P15_SCOPE_FULL_LOAD</definedName>
    <definedName name="P17_SCOPE_FULL_LOAD" localSheetId="12" hidden="1">[9]!P9_SCOPE_FULL_LOAD,'11_1'!P10_SCOPE_FULL_LOAD,'11_1'!P11_SCOPE_FULL_LOAD,'11_1'!P12_SCOPE_FULL_LOAD,'11_1'!P13_SCOPE_FULL_LOAD,'11_1'!P14_SCOPE_FULL_LOAD,'11_1'!P15_SCOPE_FULL_LOAD</definedName>
    <definedName name="P17_SCOPE_FULL_LOAD" localSheetId="15" hidden="1">[9]!P9_SCOPE_FULL_LOAD,'12'!P10_SCOPE_FULL_LOAD,'12'!P11_SCOPE_FULL_LOAD,'12'!P12_SCOPE_FULL_LOAD,'12'!P13_SCOPE_FULL_LOAD,'12'!P14_SCOPE_FULL_LOAD,'12'!P15_SCOPE_FULL_LOAD</definedName>
    <definedName name="P17_SCOPE_FULL_LOAD" localSheetId="16" hidden="1">[8]!P9_SCOPE_FULL_LOAD,'13'!P10_SCOPE_FULL_LOAD,'13'!P11_SCOPE_FULL_LOAD,'13'!P12_SCOPE_FULL_LOAD,'13'!P13_SCOPE_FULL_LOAD,'13'!P14_SCOPE_FULL_LOAD,'13'!P15_SCOPE_FULL_LOAD</definedName>
    <definedName name="P17_SCOPE_FULL_LOAD" localSheetId="17" hidden="1">[9]!P9_SCOPE_FULL_LOAD,'14'!P10_SCOPE_FULL_LOAD,'14'!P11_SCOPE_FULL_LOAD,'14'!P12_SCOPE_FULL_LOAD,'14'!P13_SCOPE_FULL_LOAD,'14'!P14_SCOPE_FULL_LOAD,'14'!P15_SCOPE_FULL_LOAD</definedName>
    <definedName name="P17_SCOPE_FULL_LOAD" localSheetId="18" hidden="1">[9]!P9_SCOPE_FULL_LOAD,'15'!P10_SCOPE_FULL_LOAD,'15'!P11_SCOPE_FULL_LOAD,'15'!P12_SCOPE_FULL_LOAD,'15'!P13_SCOPE_FULL_LOAD,'15'!P14_SCOPE_FULL_LOAD,'15'!P15_SCOPE_FULL_LOAD</definedName>
    <definedName name="P17_SCOPE_FULL_LOAD" localSheetId="19" hidden="1">[9]!P9_SCOPE_FULL_LOAD,'16'!P10_SCOPE_FULL_LOAD,'16'!P11_SCOPE_FULL_LOAD,'16'!P12_SCOPE_FULL_LOAD,'16'!P13_SCOPE_FULL_LOAD,'16'!P14_SCOPE_FULL_LOAD,'16'!P15_SCOPE_FULL_LOAD</definedName>
    <definedName name="P17_SCOPE_FULL_LOAD" localSheetId="20" hidden="1">[9]!P9_SCOPE_FULL_LOAD,'17'!P10_SCOPE_FULL_LOAD,'17'!P11_SCOPE_FULL_LOAD,'17'!P12_SCOPE_FULL_LOAD,'17'!P13_SCOPE_FULL_LOAD,'17'!P14_SCOPE_FULL_LOAD,'17'!P15_SCOPE_FULL_LOAD</definedName>
    <definedName name="P17_SCOPE_FULL_LOAD" localSheetId="21" hidden="1">[9]!P9_SCOPE_FULL_LOAD,'18'!P10_SCOPE_FULL_LOAD,'18'!P11_SCOPE_FULL_LOAD,'18'!P12_SCOPE_FULL_LOAD,'18'!P13_SCOPE_FULL_LOAD,'18'!P14_SCOPE_FULL_LOAD,'18'!P15_SCOPE_FULL_LOAD</definedName>
    <definedName name="P17_SCOPE_FULL_LOAD" localSheetId="22" hidden="1">[9]!P9_SCOPE_FULL_LOAD,'19'!P10_SCOPE_FULL_LOAD,'19'!P11_SCOPE_FULL_LOAD,'19'!P12_SCOPE_FULL_LOAD,'19'!P13_SCOPE_FULL_LOAD,'19'!P14_SCOPE_FULL_LOAD,'19'!P15_SCOPE_FULL_LOAD</definedName>
    <definedName name="P17_SCOPE_FULL_LOAD" localSheetId="3" hidden="1">[9]!P9_SCOPE_FULL_LOAD,'2'!P10_SCOPE_FULL_LOAD,'2'!P11_SCOPE_FULL_LOAD,'2'!P12_SCOPE_FULL_LOAD,'2'!P13_SCOPE_FULL_LOAD,'2'!P14_SCOPE_FULL_LOAD,'2'!P15_SCOPE_FULL_LOAD</definedName>
    <definedName name="P17_SCOPE_FULL_LOAD" localSheetId="4" hidden="1">[9]!P9_SCOPE_FULL_LOAD,'3'!P10_SCOPE_FULL_LOAD,'3'!P11_SCOPE_FULL_LOAD,'3'!P12_SCOPE_FULL_LOAD,'3'!P13_SCOPE_FULL_LOAD,'3'!P14_SCOPE_FULL_LOAD,'3'!P15_SCOPE_FULL_LOAD</definedName>
    <definedName name="P17_SCOPE_FULL_LOAD" localSheetId="5" hidden="1">[9]!P9_SCOPE_FULL_LOAD,'4'!P10_SCOPE_FULL_LOAD,'4'!P11_SCOPE_FULL_LOAD,'4'!P12_SCOPE_FULL_LOAD,'4'!P13_SCOPE_FULL_LOAD,'4'!P14_SCOPE_FULL_LOAD,'4'!P15_SCOPE_FULL_LOAD</definedName>
    <definedName name="P17_SCOPE_FULL_LOAD" localSheetId="6" hidden="1">[9]!P9_SCOPE_FULL_LOAD,'5'!P10_SCOPE_FULL_LOAD,'5'!P11_SCOPE_FULL_LOAD,'5'!P12_SCOPE_FULL_LOAD,'5'!P13_SCOPE_FULL_LOAD,'5'!P14_SCOPE_FULL_LOAD,'5'!P15_SCOPE_FULL_LOAD</definedName>
    <definedName name="P17_SCOPE_FULL_LOAD" localSheetId="7" hidden="1">[9]!P9_SCOPE_FULL_LOAD,'6'!P10_SCOPE_FULL_LOAD,'6'!P11_SCOPE_FULL_LOAD,'6'!P12_SCOPE_FULL_LOAD,'6'!P13_SCOPE_FULL_LOAD,'6'!P14_SCOPE_FULL_LOAD,'6'!P15_SCOPE_FULL_LOAD</definedName>
    <definedName name="P17_SCOPE_FULL_LOAD" localSheetId="8" hidden="1">[9]!P9_SCOPE_FULL_LOAD,'7'!P10_SCOPE_FULL_LOAD,'7'!P11_SCOPE_FULL_LOAD,'7'!P12_SCOPE_FULL_LOAD,'7'!P13_SCOPE_FULL_LOAD,'7'!P14_SCOPE_FULL_LOAD,'7'!P15_SCOPE_FULL_LOAD</definedName>
    <definedName name="P17_SCOPE_FULL_LOAD" localSheetId="9" hidden="1">[9]!P9_SCOPE_FULL_LOAD,'8'!P10_SCOPE_FULL_LOAD,'8'!P11_SCOPE_FULL_LOAD,'8'!P12_SCOPE_FULL_LOAD,'8'!P13_SCOPE_FULL_LOAD,'8'!P14_SCOPE_FULL_LOAD,'8'!P15_SCOPE_FULL_LOAD</definedName>
    <definedName name="P17_SCOPE_FULL_LOAD" localSheetId="10" hidden="1">[9]!P9_SCOPE_FULL_LOAD,'9'!P10_SCOPE_FULL_LOAD,'9'!P11_SCOPE_FULL_LOAD,'9'!P12_SCOPE_FULL_LOAD,'9'!P13_SCOPE_FULL_LOAD,'9'!P14_SCOPE_FULL_LOAD,'9'!P15_SCOPE_FULL_LOAD</definedName>
    <definedName name="P17_SCOPE_FULL_LOAD" hidden="1">[9]!P9_SCOPE_FULL_LOAD,P10_SCOPE_FULL_LOAD,P11_SCOPE_FULL_LOAD,P12_SCOPE_FULL_LOAD,P13_SCOPE_FULL_LOAD,P14_SCOPE_FULL_LOAD,P15_SCOPE_FULL_LOAD</definedName>
    <definedName name="P17_T1_Protect" hidden="1">#REF!,#REF!,#REF!,#REF!,#REF!</definedName>
    <definedName name="P18_T1_Protect" localSheetId="0" hidden="1">#REF!,#REF!,#REF!,P1_T1_Protect,P2_T1_Protect,P3_T1_Protect,P4_T1_Protect</definedName>
    <definedName name="P18_T1_Protect" localSheetId="1" hidden="1">#REF!,#REF!,#REF!,P1_T1_Protect,P2_T1_Protect,P3_T1_Protect,P4_T1_Protect</definedName>
    <definedName name="P18_T1_Protect" localSheetId="2" hidden="1">#REF!,#REF!,#REF!,P1_T1_Protect,P2_T1_Protect,P3_T1_Protect,P4_T1_Protect</definedName>
    <definedName name="P18_T1_Protect" localSheetId="11" hidden="1">#REF!,#REF!,#REF!,P1_T1_Protect,P2_T1_Protect,P3_T1_Protect,P4_T1_Protect</definedName>
    <definedName name="P18_T1_Protect" localSheetId="12" hidden="1">#REF!,#REF!,#REF!,P1_T1_Protect,P2_T1_Protect,P3_T1_Protect,P4_T1_Protect</definedName>
    <definedName name="P18_T1_Protect" localSheetId="15" hidden="1">#REF!,#REF!,#REF!,P1_T1_Protect,P2_T1_Protect,P3_T1_Protect,P4_T1_Protect</definedName>
    <definedName name="P18_T1_Protect" localSheetId="16" hidden="1">#REF!,#REF!,#REF!,P1_T1_Protect,P2_T1_Protect,P3_T1_Protect,P4_T1_Protect</definedName>
    <definedName name="P18_T1_Protect" localSheetId="17" hidden="1">#REF!,#REF!,#REF!,P1_T1_Protect,P2_T1_Protect,P3_T1_Protect,P4_T1_Protect</definedName>
    <definedName name="P18_T1_Protect" localSheetId="18" hidden="1">#REF!,#REF!,#REF!,P1_T1_Protect,P2_T1_Protect,P3_T1_Protect,P4_T1_Protect</definedName>
    <definedName name="P18_T1_Protect" localSheetId="19" hidden="1">#REF!,#REF!,#REF!,P1_T1_Protect,P2_T1_Protect,P3_T1_Protect,P4_T1_Protect</definedName>
    <definedName name="P18_T1_Protect" localSheetId="20" hidden="1">#REF!,#REF!,#REF!,P1_T1_Protect,P2_T1_Protect,P3_T1_Protect,P4_T1_Protect</definedName>
    <definedName name="P18_T1_Protect" localSheetId="21" hidden="1">#REF!,#REF!,#REF!,P1_T1_Protect,P2_T1_Protect,P3_T1_Protect,P4_T1_Protect</definedName>
    <definedName name="P18_T1_Protect" localSheetId="22" hidden="1">#REF!,#REF!,#REF!,P1_T1_Protect,P2_T1_Protect,P3_T1_Protect,P4_T1_Protect</definedName>
    <definedName name="P18_T1_Protect" localSheetId="3" hidden="1">#REF!,#REF!,#REF!,P1_T1_Protect,P2_T1_Protect,P3_T1_Protect,P4_T1_Protect</definedName>
    <definedName name="P18_T1_Protect" localSheetId="4" hidden="1">#REF!,#REF!,#REF!,P1_T1_Protect,P2_T1_Protect,P3_T1_Protect,P4_T1_Protect</definedName>
    <definedName name="P18_T1_Protect" localSheetId="5" hidden="1">#REF!,#REF!,#REF!,P1_T1_Protect,P2_T1_Protect,P3_T1_Protect,P4_T1_Protect</definedName>
    <definedName name="P18_T1_Protect" localSheetId="6" hidden="1">#REF!,#REF!,#REF!,P1_T1_Protect,P2_T1_Protect,P3_T1_Protect,P4_T1_Protect</definedName>
    <definedName name="P18_T1_Protect" localSheetId="7" hidden="1">#REF!,#REF!,#REF!,P1_T1_Protect,P2_T1_Protect,P3_T1_Protect,P4_T1_Protect</definedName>
    <definedName name="P18_T1_Protect" localSheetId="8" hidden="1">#REF!,#REF!,#REF!,P1_T1_Protect,P2_T1_Protect,P3_T1_Protect,P4_T1_Protect</definedName>
    <definedName name="P18_T1_Protect" localSheetId="9" hidden="1">#REF!,#REF!,#REF!,P1_T1_Protect,P2_T1_Protect,P3_T1_Protect,P4_T1_Protect</definedName>
    <definedName name="P18_T1_Protect" localSheetId="10" hidden="1">#REF!,#REF!,#REF!,P1_T1_Protect,P2_T1_Protect,P3_T1_Protect,P4_T1_Protect</definedName>
    <definedName name="P18_T1_Protect" hidden="1">[10]Свод!$F$139:$G$139,[10]Свод!$F$145:$G$145,[10]Свод!$J$36:$K$40,P1_T1_Protect,P2_T1_Protect,P3_T1_Protect,P4_T1_Protect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localSheetId="11" hidden="1">P5_T1_Protect,P6_T1_Protect,P7_T1_Protect,P8_T1_Protect,P9_T1_Protect,P10_T1_Protect,P11_T1_Protect,P12_T1_Protect,P13_T1_Protect,P14_T1_Protect</definedName>
    <definedName name="P19_T1_Protect" localSheetId="12" hidden="1">P5_T1_Protect,P6_T1_Protect,P7_T1_Protect,P8_T1_Protect,P9_T1_Protect,P10_T1_Protect,P11_T1_Protect,P12_T1_Protect,P13_T1_Protect,P14_T1_Protect</definedName>
    <definedName name="P19_T1_Protect" localSheetId="15" hidden="1">P5_T1_Protect,P6_T1_Protect,P7_T1_Protect,P8_T1_Protect,P9_T1_Protect,P10_T1_Protect,P11_T1_Protect,P12_T1_Protect,P13_T1_Protect,P14_T1_Protect</definedName>
    <definedName name="P19_T1_Protect" localSheetId="16" hidden="1">P5_T1_Protect,P6_T1_Protect,P7_T1_Protect,P8_T1_Protect,P9_T1_Protect,P10_T1_Protect,P11_T1_Protect,P12_T1_Protect,P13_T1_Protect,P14_T1_Protect</definedName>
    <definedName name="P19_T1_Protect" localSheetId="17" hidden="1">P5_T1_Protect,P6_T1_Protect,P7_T1_Protect,P8_T1_Protect,P9_T1_Protect,P10_T1_Protect,P11_T1_Protect,P12_T1_Protect,P13_T1_Protect,P14_T1_Protect</definedName>
    <definedName name="P19_T1_Protect" localSheetId="18" hidden="1">P5_T1_Protect,P6_T1_Protect,P7_T1_Protect,P8_T1_Protect,P9_T1_Protect,P10_T1_Protect,P11_T1_Protect,P12_T1_Protect,P13_T1_Protect,P14_T1_Protect</definedName>
    <definedName name="P19_T1_Protect" localSheetId="19" hidden="1">P5_T1_Protect,P6_T1_Protect,P7_T1_Protect,P8_T1_Protect,P9_T1_Protect,P10_T1_Protect,P11_T1_Protect,P12_T1_Protect,P13_T1_Protect,P14_T1_Protect</definedName>
    <definedName name="P19_T1_Protect" localSheetId="20" hidden="1">P5_T1_Protect,P6_T1_Protect,P7_T1_Protect,P8_T1_Protect,P9_T1_Protect,P10_T1_Protect,P11_T1_Protect,P12_T1_Protect,P13_T1_Protect,P14_T1_Protect</definedName>
    <definedName name="P19_T1_Protect" localSheetId="21" hidden="1">P5_T1_Protect,P6_T1_Protect,P7_T1_Protect,P8_T1_Protect,P9_T1_Protect,P10_T1_Protect,P11_T1_Protect,P12_T1_Protect,P13_T1_Protect,P14_T1_Protect</definedName>
    <definedName name="P19_T1_Protect" localSheetId="22"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localSheetId="7" hidden="1">P5_T1_Protect,P6_T1_Protect,P7_T1_Protect,P8_T1_Protect,P9_T1_Protect,P10_T1_Protect,P11_T1_Protect,P12_T1_Protect,P13_T1_Protect,P14_T1_Protect</definedName>
    <definedName name="P19_T1_Protect" localSheetId="8" hidden="1">P5_T1_Protect,P6_T1_Protect,P7_T1_Protect,P8_T1_Protect,P9_T1_Protect,P10_T1_Protect,P11_T1_Protect,P12_T1_Protect,P13_T1_Protect,P14_T1_Protect</definedName>
    <definedName name="P19_T1_Protect" localSheetId="9" hidden="1">P5_T1_Protect,P6_T1_Protect,P7_T1_Protect,P8_T1_Protect,P9_T1_Protect,P10_T1_Protect,P11_T1_Protect,P12_T1_Protect,P13_T1_Protect,P14_T1_Protect</definedName>
    <definedName name="P19_T1_Protect" localSheetId="1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_CLR" localSheetId="0" hidden="1">#REF!,#REF!,#REF!,#REF!,#REF!</definedName>
    <definedName name="P2_SC_CLR" localSheetId="1" hidden="1">#REF!,#REF!,#REF!,#REF!,#REF!</definedName>
    <definedName name="P2_SC_CLR" localSheetId="2" hidden="1">#REF!,#REF!,#REF!,#REF!,#REF!</definedName>
    <definedName name="P2_SC_CLR" localSheetId="11" hidden="1">#REF!,#REF!,#REF!,#REF!,#REF!</definedName>
    <definedName name="P2_SC_CLR" localSheetId="12" hidden="1">#REF!,#REF!,#REF!,#REF!,#REF!</definedName>
    <definedName name="P2_SC_CLR" localSheetId="15" hidden="1">#REF!,#REF!,#REF!,#REF!,#REF!</definedName>
    <definedName name="P2_SC_CLR" localSheetId="16" hidden="1">#REF!,#REF!,#REF!,#REF!,#REF!</definedName>
    <definedName name="P2_SC_CLR" localSheetId="17" hidden="1">#REF!,#REF!,#REF!,#REF!,#REF!</definedName>
    <definedName name="P2_SC_CLR" localSheetId="18" hidden="1">#REF!,#REF!,#REF!,#REF!,#REF!</definedName>
    <definedName name="P2_SC_CLR" localSheetId="19" hidden="1">#REF!,#REF!,#REF!,#REF!,#REF!</definedName>
    <definedName name="P2_SC_CLR" localSheetId="20" hidden="1">#REF!,#REF!,#REF!,#REF!,#REF!</definedName>
    <definedName name="P2_SC_CLR" localSheetId="21" hidden="1">#REF!,#REF!,#REF!,#REF!,#REF!</definedName>
    <definedName name="P2_SC_CLR" localSheetId="22" hidden="1">#REF!,#REF!,#REF!,#REF!,#REF!</definedName>
    <definedName name="P2_SC_CLR" localSheetId="3" hidden="1">#REF!,#REF!,#REF!,#REF!,#REF!</definedName>
    <definedName name="P2_SC_CLR" localSheetId="4" hidden="1">#REF!,#REF!,#REF!,#REF!,#REF!</definedName>
    <definedName name="P2_SC_CLR" localSheetId="5" hidden="1">#REF!,#REF!,#REF!,#REF!,#REF!</definedName>
    <definedName name="P2_SC_CLR" localSheetId="6" hidden="1">#REF!,#REF!,#REF!,#REF!,#REF!</definedName>
    <definedName name="P2_SC_CLR" localSheetId="7" hidden="1">#REF!,#REF!,#REF!,#REF!,#REF!</definedName>
    <definedName name="P2_SC_CLR" localSheetId="8" hidden="1">#REF!,#REF!,#REF!,#REF!,#REF!</definedName>
    <definedName name="P2_SC_CLR" localSheetId="9" hidden="1">#REF!,#REF!,#REF!,#REF!,#REF!</definedName>
    <definedName name="P2_SC_CLR" localSheetId="10" hidden="1">#REF!,#REF!,#REF!,#REF!,#REF!</definedName>
    <definedName name="P2_SC_CLR" hidden="1">#REF!,#REF!,#REF!,#REF!,#REF!</definedName>
    <definedName name="P2_SC22" localSheetId="0" hidden="1">#REF!,#REF!,#REF!,#REF!,#REF!,#REF!,#REF!</definedName>
    <definedName name="P2_SC22" localSheetId="1" hidden="1">#REF!,#REF!,#REF!,#REF!,#REF!,#REF!,#REF!</definedName>
    <definedName name="P2_SC22" localSheetId="2" hidden="1">#REF!,#REF!,#REF!,#REF!,#REF!,#REF!,#REF!</definedName>
    <definedName name="P2_SC22" localSheetId="11" hidden="1">#REF!,#REF!,#REF!,#REF!,#REF!,#REF!,#REF!</definedName>
    <definedName name="P2_SC22" localSheetId="12" hidden="1">#REF!,#REF!,#REF!,#REF!,#REF!,#REF!,#REF!</definedName>
    <definedName name="P2_SC22" localSheetId="15" hidden="1">#REF!,#REF!,#REF!,#REF!,#REF!,#REF!,#REF!</definedName>
    <definedName name="P2_SC22" localSheetId="16" hidden="1">#REF!,#REF!,#REF!,#REF!,#REF!,#REF!,#REF!</definedName>
    <definedName name="P2_SC22" localSheetId="17" hidden="1">#REF!,#REF!,#REF!,#REF!,#REF!,#REF!,#REF!</definedName>
    <definedName name="P2_SC22" localSheetId="18" hidden="1">#REF!,#REF!,#REF!,#REF!,#REF!,#REF!,#REF!</definedName>
    <definedName name="P2_SC22" localSheetId="19" hidden="1">#REF!,#REF!,#REF!,#REF!,#REF!,#REF!,#REF!</definedName>
    <definedName name="P2_SC22" localSheetId="20" hidden="1">#REF!,#REF!,#REF!,#REF!,#REF!,#REF!,#REF!</definedName>
    <definedName name="P2_SC22" localSheetId="21" hidden="1">#REF!,#REF!,#REF!,#REF!,#REF!,#REF!,#REF!</definedName>
    <definedName name="P2_SC22" localSheetId="22" hidden="1">#REF!,#REF!,#REF!,#REF!,#REF!,#REF!,#REF!</definedName>
    <definedName name="P2_SC22" localSheetId="3" hidden="1">#REF!,#REF!,#REF!,#REF!,#REF!,#REF!,#REF!</definedName>
    <definedName name="P2_SC22" localSheetId="4" hidden="1">#REF!,#REF!,#REF!,#REF!,#REF!,#REF!,#REF!</definedName>
    <definedName name="P2_SC22" localSheetId="5" hidden="1">#REF!,#REF!,#REF!,#REF!,#REF!,#REF!,#REF!</definedName>
    <definedName name="P2_SC22" localSheetId="6" hidden="1">#REF!,#REF!,#REF!,#REF!,#REF!,#REF!,#REF!</definedName>
    <definedName name="P2_SC22" localSheetId="7" hidden="1">#REF!,#REF!,#REF!,#REF!,#REF!,#REF!,#REF!</definedName>
    <definedName name="P2_SC22" localSheetId="8" hidden="1">#REF!,#REF!,#REF!,#REF!,#REF!,#REF!,#REF!</definedName>
    <definedName name="P2_SC22" localSheetId="9" hidden="1">#REF!,#REF!,#REF!,#REF!,#REF!,#REF!,#REF!</definedName>
    <definedName name="P2_SC22" localSheetId="10" hidden="1">#REF!,#REF!,#REF!,#REF!,#REF!,#REF!,#REF!</definedName>
    <definedName name="P2_SC22" hidden="1">#REF!,#REF!,#REF!,#REF!,#REF!,#REF!,#REF!</definedName>
    <definedName name="P2_SCOPE_16_PRT" localSheetId="16" hidden="1">#REF!,#REF!,#REF!,#REF!,#REF!,#REF!,#REF!,#REF!</definedName>
    <definedName name="P2_SCOPE_16_PRT" hidden="1">#REF!,#REF!,#REF!,#REF!,#REF!,#REF!,#REF!,#REF!</definedName>
    <definedName name="P2_SCOPE_4_PRT" localSheetId="16" hidden="1">#REF!,#REF!,#REF!,#REF!,#REF!,#REF!,#REF!,#REF!,#REF!</definedName>
    <definedName name="P2_SCOPE_4_PRT" hidden="1">#REF!,#REF!,#REF!,#REF!,#REF!,#REF!,#REF!,#REF!,#REF!</definedName>
    <definedName name="P2_SCOPE_5_PRT" localSheetId="16" hidden="1">#REF!,#REF!,#REF!,#REF!,#REF!,#REF!,#REF!,#REF!,#REF!</definedName>
    <definedName name="P2_SCOPE_5_PRT" hidden="1">#REF!,#REF!,#REF!,#REF!,#REF!,#REF!,#REF!,#REF!,#REF!</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localSheetId="11" hidden="1">#REF!,#REF!,#REF!,#REF!,#REF!,#REF!,#REF!,#REF!</definedName>
    <definedName name="P2_SCOPE_CORR" localSheetId="12" hidden="1">#REF!,#REF!,#REF!,#REF!,#REF!,#REF!,#REF!,#REF!</definedName>
    <definedName name="P2_SCOPE_CORR" localSheetId="15" hidden="1">#REF!,#REF!,#REF!,#REF!,#REF!,#REF!,#REF!,#REF!</definedName>
    <definedName name="P2_SCOPE_CORR" localSheetId="16" hidden="1">#REF!,#REF!,#REF!,#REF!,#REF!,#REF!,#REF!,#REF!</definedName>
    <definedName name="P2_SCOPE_CORR" localSheetId="17" hidden="1">#REF!,#REF!,#REF!,#REF!,#REF!,#REF!,#REF!,#REF!</definedName>
    <definedName name="P2_SCOPE_CORR" localSheetId="18" hidden="1">#REF!,#REF!,#REF!,#REF!,#REF!,#REF!,#REF!,#REF!</definedName>
    <definedName name="P2_SCOPE_CORR" localSheetId="19" hidden="1">#REF!,#REF!,#REF!,#REF!,#REF!,#REF!,#REF!,#REF!</definedName>
    <definedName name="P2_SCOPE_CORR" localSheetId="20" hidden="1">#REF!,#REF!,#REF!,#REF!,#REF!,#REF!,#REF!,#REF!</definedName>
    <definedName name="P2_SCOPE_CORR" localSheetId="21" hidden="1">#REF!,#REF!,#REF!,#REF!,#REF!,#REF!,#REF!,#REF!</definedName>
    <definedName name="P2_SCOPE_CORR" localSheetId="22" hidden="1">#REF!,#REF!,#REF!,#REF!,#REF!,#REF!,#REF!,#REF!</definedName>
    <definedName name="P2_SCOPE_CORR" localSheetId="3" hidden="1">#REF!,#REF!,#REF!,#REF!,#REF!,#REF!,#REF!,#REF!</definedName>
    <definedName name="P2_SCOPE_CORR" localSheetId="4" hidden="1">#REF!,#REF!,#REF!,#REF!,#REF!,#REF!,#REF!,#REF!</definedName>
    <definedName name="P2_SCOPE_CORR" localSheetId="5" hidden="1">#REF!,#REF!,#REF!,#REF!,#REF!,#REF!,#REF!,#REF!</definedName>
    <definedName name="P2_SCOPE_CORR" localSheetId="6" hidden="1">#REF!,#REF!,#REF!,#REF!,#REF!,#REF!,#REF!,#REF!</definedName>
    <definedName name="P2_SCOPE_CORR" localSheetId="7" hidden="1">#REF!,#REF!,#REF!,#REF!,#REF!,#REF!,#REF!,#REF!</definedName>
    <definedName name="P2_SCOPE_CORR" localSheetId="8" hidden="1">#REF!,#REF!,#REF!,#REF!,#REF!,#REF!,#REF!,#REF!</definedName>
    <definedName name="P2_SCOPE_CORR" localSheetId="9" hidden="1">#REF!,#REF!,#REF!,#REF!,#REF!,#REF!,#REF!,#REF!</definedName>
    <definedName name="P2_SCOPE_CORR" localSheetId="10" hidden="1">#REF!,#REF!,#REF!,#REF!,#REF!,#REF!,#REF!,#REF!</definedName>
    <definedName name="P2_SCOPE_CORR" hidden="1">#REF!,#REF!,#REF!,#REF!,#REF!,#REF!,#REF!,#REF!</definedName>
    <definedName name="P2_SCOPE_F1_PRT" localSheetId="16" hidden="1">#REF!,#REF!,#REF!,#REF!</definedName>
    <definedName name="P2_SCOPE_F1_PRT" hidden="1">#REF!,#REF!,#REF!,#REF!</definedName>
    <definedName name="P2_SCOPE_F2_PRT" localSheetId="16" hidden="1">#REF!,#REF!,#REF!,#REF!</definedName>
    <definedName name="P2_SCOPE_F2_PRT" hidden="1">#REF!,#REF!,#REF!,#REF!</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localSheetId="11" hidden="1">#REF!,#REF!,#REF!,#REF!,#REF!,#REF!</definedName>
    <definedName name="P2_SCOPE_FULL_LOAD" localSheetId="12" hidden="1">#REF!,#REF!,#REF!,#REF!,#REF!,#REF!</definedName>
    <definedName name="P2_SCOPE_FULL_LOAD" localSheetId="15" hidden="1">#REF!,#REF!,#REF!,#REF!,#REF!,#REF!</definedName>
    <definedName name="P2_SCOPE_FULL_LOAD" localSheetId="16" hidden="1">#REF!,#REF!,#REF!,#REF!,#REF!,#REF!</definedName>
    <definedName name="P2_SCOPE_FULL_LOAD" localSheetId="17" hidden="1">#REF!,#REF!,#REF!,#REF!,#REF!,#REF!</definedName>
    <definedName name="P2_SCOPE_FULL_LOAD" localSheetId="18" hidden="1">#REF!,#REF!,#REF!,#REF!,#REF!,#REF!</definedName>
    <definedName name="P2_SCOPE_FULL_LOAD" localSheetId="19" hidden="1">#REF!,#REF!,#REF!,#REF!,#REF!,#REF!</definedName>
    <definedName name="P2_SCOPE_FULL_LOAD" localSheetId="20" hidden="1">#REF!,#REF!,#REF!,#REF!,#REF!,#REF!</definedName>
    <definedName name="P2_SCOPE_FULL_LOAD" localSheetId="21" hidden="1">#REF!,#REF!,#REF!,#REF!,#REF!,#REF!</definedName>
    <definedName name="P2_SCOPE_FULL_LOAD" localSheetId="22" hidden="1">#REF!,#REF!,#REF!,#REF!,#REF!,#REF!</definedName>
    <definedName name="P2_SCOPE_FULL_LOAD" localSheetId="3" hidden="1">#REF!,#REF!,#REF!,#REF!,#REF!,#REF!</definedName>
    <definedName name="P2_SCOPE_FULL_LOAD" localSheetId="4" hidden="1">#REF!,#REF!,#REF!,#REF!,#REF!,#REF!</definedName>
    <definedName name="P2_SCOPE_FULL_LOAD" localSheetId="5" hidden="1">#REF!,#REF!,#REF!,#REF!,#REF!,#REF!</definedName>
    <definedName name="P2_SCOPE_FULL_LOAD" localSheetId="6" hidden="1">#REF!,#REF!,#REF!,#REF!,#REF!,#REF!</definedName>
    <definedName name="P2_SCOPE_FULL_LOAD" localSheetId="7" hidden="1">#REF!,#REF!,#REF!,#REF!,#REF!,#REF!</definedName>
    <definedName name="P2_SCOPE_FULL_LOAD" localSheetId="8" hidden="1">#REF!,#REF!,#REF!,#REF!,#REF!,#REF!</definedName>
    <definedName name="P2_SCOPE_FULL_LOAD" localSheetId="9" hidden="1">#REF!,#REF!,#REF!,#REF!,#REF!,#REF!</definedName>
    <definedName name="P2_SCOPE_FULL_LOAD" localSheetId="10"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localSheetId="11" hidden="1">#REF!,#REF!,#REF!,#REF!,#REF!,#REF!</definedName>
    <definedName name="P2_SCOPE_IND" localSheetId="12" hidden="1">#REF!,#REF!,#REF!,#REF!,#REF!,#REF!</definedName>
    <definedName name="P2_SCOPE_IND" localSheetId="15" hidden="1">#REF!,#REF!,#REF!,#REF!,#REF!,#REF!</definedName>
    <definedName name="P2_SCOPE_IND" localSheetId="16" hidden="1">#REF!,#REF!,#REF!,#REF!,#REF!,#REF!</definedName>
    <definedName name="P2_SCOPE_IND" localSheetId="17" hidden="1">#REF!,#REF!,#REF!,#REF!,#REF!,#REF!</definedName>
    <definedName name="P2_SCOPE_IND" localSheetId="18" hidden="1">#REF!,#REF!,#REF!,#REF!,#REF!,#REF!</definedName>
    <definedName name="P2_SCOPE_IND" localSheetId="19" hidden="1">#REF!,#REF!,#REF!,#REF!,#REF!,#REF!</definedName>
    <definedName name="P2_SCOPE_IND" localSheetId="20" hidden="1">#REF!,#REF!,#REF!,#REF!,#REF!,#REF!</definedName>
    <definedName name="P2_SCOPE_IND" localSheetId="21" hidden="1">#REF!,#REF!,#REF!,#REF!,#REF!,#REF!</definedName>
    <definedName name="P2_SCOPE_IND" localSheetId="22" hidden="1">#REF!,#REF!,#REF!,#REF!,#REF!,#REF!</definedName>
    <definedName name="P2_SCOPE_IND" localSheetId="3" hidden="1">#REF!,#REF!,#REF!,#REF!,#REF!,#REF!</definedName>
    <definedName name="P2_SCOPE_IND" localSheetId="4" hidden="1">#REF!,#REF!,#REF!,#REF!,#REF!,#REF!</definedName>
    <definedName name="P2_SCOPE_IND" localSheetId="5" hidden="1">#REF!,#REF!,#REF!,#REF!,#REF!,#REF!</definedName>
    <definedName name="P2_SCOPE_IND" localSheetId="6" hidden="1">#REF!,#REF!,#REF!,#REF!,#REF!,#REF!</definedName>
    <definedName name="P2_SCOPE_IND" localSheetId="7" hidden="1">#REF!,#REF!,#REF!,#REF!,#REF!,#REF!</definedName>
    <definedName name="P2_SCOPE_IND" localSheetId="8" hidden="1">#REF!,#REF!,#REF!,#REF!,#REF!,#REF!</definedName>
    <definedName name="P2_SCOPE_IND" localSheetId="9" hidden="1">#REF!,#REF!,#REF!,#REF!,#REF!,#REF!</definedName>
    <definedName name="P2_SCOPE_IND" localSheetId="10"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localSheetId="11" hidden="1">#REF!,#REF!,#REF!,#REF!,#REF!</definedName>
    <definedName name="P2_SCOPE_IND2" localSheetId="12" hidden="1">#REF!,#REF!,#REF!,#REF!,#REF!</definedName>
    <definedName name="P2_SCOPE_IND2" localSheetId="15" hidden="1">#REF!,#REF!,#REF!,#REF!,#REF!</definedName>
    <definedName name="P2_SCOPE_IND2" localSheetId="16" hidden="1">#REF!,#REF!,#REF!,#REF!,#REF!</definedName>
    <definedName name="P2_SCOPE_IND2" localSheetId="17" hidden="1">#REF!,#REF!,#REF!,#REF!,#REF!</definedName>
    <definedName name="P2_SCOPE_IND2" localSheetId="18" hidden="1">#REF!,#REF!,#REF!,#REF!,#REF!</definedName>
    <definedName name="P2_SCOPE_IND2" localSheetId="19" hidden="1">#REF!,#REF!,#REF!,#REF!,#REF!</definedName>
    <definedName name="P2_SCOPE_IND2" localSheetId="20" hidden="1">#REF!,#REF!,#REF!,#REF!,#REF!</definedName>
    <definedName name="P2_SCOPE_IND2" localSheetId="21" hidden="1">#REF!,#REF!,#REF!,#REF!,#REF!</definedName>
    <definedName name="P2_SCOPE_IND2" localSheetId="22" hidden="1">#REF!,#REF!,#REF!,#REF!,#REF!</definedName>
    <definedName name="P2_SCOPE_IND2" localSheetId="3" hidden="1">#REF!,#REF!,#REF!,#REF!,#REF!</definedName>
    <definedName name="P2_SCOPE_IND2" localSheetId="4" hidden="1">#REF!,#REF!,#REF!,#REF!,#REF!</definedName>
    <definedName name="P2_SCOPE_IND2" localSheetId="5" hidden="1">#REF!,#REF!,#REF!,#REF!,#REF!</definedName>
    <definedName name="P2_SCOPE_IND2" localSheetId="6" hidden="1">#REF!,#REF!,#REF!,#REF!,#REF!</definedName>
    <definedName name="P2_SCOPE_IND2" localSheetId="7" hidden="1">#REF!,#REF!,#REF!,#REF!,#REF!</definedName>
    <definedName name="P2_SCOPE_IND2" localSheetId="8" hidden="1">#REF!,#REF!,#REF!,#REF!,#REF!</definedName>
    <definedName name="P2_SCOPE_IND2" localSheetId="9" hidden="1">#REF!,#REF!,#REF!,#REF!,#REF!</definedName>
    <definedName name="P2_SCOPE_IND2" localSheetId="10"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localSheetId="11" hidden="1">#REF!,#REF!,#REF!,#REF!,#REF!,#REF!,#REF!</definedName>
    <definedName name="P2_SCOPE_NOTIND" localSheetId="12" hidden="1">#REF!,#REF!,#REF!,#REF!,#REF!,#REF!,#REF!</definedName>
    <definedName name="P2_SCOPE_NOTIND" localSheetId="15" hidden="1">#REF!,#REF!,#REF!,#REF!,#REF!,#REF!,#REF!</definedName>
    <definedName name="P2_SCOPE_NOTIND" localSheetId="16" hidden="1">#REF!,#REF!,#REF!,#REF!,#REF!,#REF!,#REF!</definedName>
    <definedName name="P2_SCOPE_NOTIND" localSheetId="17" hidden="1">#REF!,#REF!,#REF!,#REF!,#REF!,#REF!,#REF!</definedName>
    <definedName name="P2_SCOPE_NOTIND" localSheetId="18" hidden="1">#REF!,#REF!,#REF!,#REF!,#REF!,#REF!,#REF!</definedName>
    <definedName name="P2_SCOPE_NOTIND" localSheetId="19" hidden="1">#REF!,#REF!,#REF!,#REF!,#REF!,#REF!,#REF!</definedName>
    <definedName name="P2_SCOPE_NOTIND" localSheetId="20" hidden="1">#REF!,#REF!,#REF!,#REF!,#REF!,#REF!,#REF!</definedName>
    <definedName name="P2_SCOPE_NOTIND" localSheetId="21" hidden="1">#REF!,#REF!,#REF!,#REF!,#REF!,#REF!,#REF!</definedName>
    <definedName name="P2_SCOPE_NOTIND" localSheetId="22" hidden="1">#REF!,#REF!,#REF!,#REF!,#REF!,#REF!,#REF!</definedName>
    <definedName name="P2_SCOPE_NOTIND" localSheetId="3" hidden="1">#REF!,#REF!,#REF!,#REF!,#REF!,#REF!,#REF!</definedName>
    <definedName name="P2_SCOPE_NOTIND" localSheetId="4" hidden="1">#REF!,#REF!,#REF!,#REF!,#REF!,#REF!,#REF!</definedName>
    <definedName name="P2_SCOPE_NOTIND" localSheetId="5" hidden="1">#REF!,#REF!,#REF!,#REF!,#REF!,#REF!,#REF!</definedName>
    <definedName name="P2_SCOPE_NOTIND" localSheetId="6" hidden="1">#REF!,#REF!,#REF!,#REF!,#REF!,#REF!,#REF!</definedName>
    <definedName name="P2_SCOPE_NOTIND" localSheetId="7" hidden="1">#REF!,#REF!,#REF!,#REF!,#REF!,#REF!,#REF!</definedName>
    <definedName name="P2_SCOPE_NOTIND" localSheetId="8" hidden="1">#REF!,#REF!,#REF!,#REF!,#REF!,#REF!,#REF!</definedName>
    <definedName name="P2_SCOPE_NOTIND" localSheetId="9" hidden="1">#REF!,#REF!,#REF!,#REF!,#REF!,#REF!,#REF!</definedName>
    <definedName name="P2_SCOPE_NOTIND" localSheetId="10"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localSheetId="11" hidden="1">#REF!,#REF!,#REF!,#REF!,#REF!,#REF!</definedName>
    <definedName name="P2_SCOPE_NotInd2" localSheetId="12" hidden="1">#REF!,#REF!,#REF!,#REF!,#REF!,#REF!</definedName>
    <definedName name="P2_SCOPE_NotInd2" localSheetId="15" hidden="1">#REF!,#REF!,#REF!,#REF!,#REF!,#REF!</definedName>
    <definedName name="P2_SCOPE_NotInd2" localSheetId="16" hidden="1">#REF!,#REF!,#REF!,#REF!,#REF!,#REF!</definedName>
    <definedName name="P2_SCOPE_NotInd2" localSheetId="17" hidden="1">#REF!,#REF!,#REF!,#REF!,#REF!,#REF!</definedName>
    <definedName name="P2_SCOPE_NotInd2" localSheetId="18" hidden="1">#REF!,#REF!,#REF!,#REF!,#REF!,#REF!</definedName>
    <definedName name="P2_SCOPE_NotInd2" localSheetId="19" hidden="1">#REF!,#REF!,#REF!,#REF!,#REF!,#REF!</definedName>
    <definedName name="P2_SCOPE_NotInd2" localSheetId="20" hidden="1">#REF!,#REF!,#REF!,#REF!,#REF!,#REF!</definedName>
    <definedName name="P2_SCOPE_NotInd2" localSheetId="21" hidden="1">#REF!,#REF!,#REF!,#REF!,#REF!,#REF!</definedName>
    <definedName name="P2_SCOPE_NotInd2" localSheetId="22" hidden="1">#REF!,#REF!,#REF!,#REF!,#REF!,#REF!</definedName>
    <definedName name="P2_SCOPE_NotInd2" localSheetId="3" hidden="1">#REF!,#REF!,#REF!,#REF!,#REF!,#REF!</definedName>
    <definedName name="P2_SCOPE_NotInd2" localSheetId="4" hidden="1">#REF!,#REF!,#REF!,#REF!,#REF!,#REF!</definedName>
    <definedName name="P2_SCOPE_NotInd2" localSheetId="5" hidden="1">#REF!,#REF!,#REF!,#REF!,#REF!,#REF!</definedName>
    <definedName name="P2_SCOPE_NotInd2" localSheetId="6" hidden="1">#REF!,#REF!,#REF!,#REF!,#REF!,#REF!</definedName>
    <definedName name="P2_SCOPE_NotInd2" localSheetId="7" hidden="1">#REF!,#REF!,#REF!,#REF!,#REF!,#REF!</definedName>
    <definedName name="P2_SCOPE_NotInd2" localSheetId="8" hidden="1">#REF!,#REF!,#REF!,#REF!,#REF!,#REF!</definedName>
    <definedName name="P2_SCOPE_NotInd2" localSheetId="9" hidden="1">#REF!,#REF!,#REF!,#REF!,#REF!,#REF!</definedName>
    <definedName name="P2_SCOPE_NotInd2" localSheetId="10"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localSheetId="11" hidden="1">#REF!,#REF!,#REF!,#REF!,#REF!,#REF!,#REF!</definedName>
    <definedName name="P2_SCOPE_NotInd3" localSheetId="12" hidden="1">#REF!,#REF!,#REF!,#REF!,#REF!,#REF!,#REF!</definedName>
    <definedName name="P2_SCOPE_NotInd3" localSheetId="15" hidden="1">#REF!,#REF!,#REF!,#REF!,#REF!,#REF!,#REF!</definedName>
    <definedName name="P2_SCOPE_NotInd3" localSheetId="16" hidden="1">#REF!,#REF!,#REF!,#REF!,#REF!,#REF!,#REF!</definedName>
    <definedName name="P2_SCOPE_NotInd3" localSheetId="17" hidden="1">#REF!,#REF!,#REF!,#REF!,#REF!,#REF!,#REF!</definedName>
    <definedName name="P2_SCOPE_NotInd3" localSheetId="18" hidden="1">#REF!,#REF!,#REF!,#REF!,#REF!,#REF!,#REF!</definedName>
    <definedName name="P2_SCOPE_NotInd3" localSheetId="19" hidden="1">#REF!,#REF!,#REF!,#REF!,#REF!,#REF!,#REF!</definedName>
    <definedName name="P2_SCOPE_NotInd3" localSheetId="20" hidden="1">#REF!,#REF!,#REF!,#REF!,#REF!,#REF!,#REF!</definedName>
    <definedName name="P2_SCOPE_NotInd3" localSheetId="21" hidden="1">#REF!,#REF!,#REF!,#REF!,#REF!,#REF!,#REF!</definedName>
    <definedName name="P2_SCOPE_NotInd3" localSheetId="22" hidden="1">#REF!,#REF!,#REF!,#REF!,#REF!,#REF!,#REF!</definedName>
    <definedName name="P2_SCOPE_NotInd3" localSheetId="3" hidden="1">#REF!,#REF!,#REF!,#REF!,#REF!,#REF!,#REF!</definedName>
    <definedName name="P2_SCOPE_NotInd3" localSheetId="4" hidden="1">#REF!,#REF!,#REF!,#REF!,#REF!,#REF!,#REF!</definedName>
    <definedName name="P2_SCOPE_NotInd3" localSheetId="5" hidden="1">#REF!,#REF!,#REF!,#REF!,#REF!,#REF!,#REF!</definedName>
    <definedName name="P2_SCOPE_NotInd3" localSheetId="6" hidden="1">#REF!,#REF!,#REF!,#REF!,#REF!,#REF!,#REF!</definedName>
    <definedName name="P2_SCOPE_NotInd3" localSheetId="7" hidden="1">#REF!,#REF!,#REF!,#REF!,#REF!,#REF!,#REF!</definedName>
    <definedName name="P2_SCOPE_NotInd3" localSheetId="8" hidden="1">#REF!,#REF!,#REF!,#REF!,#REF!,#REF!,#REF!</definedName>
    <definedName name="P2_SCOPE_NotInd3" localSheetId="9" hidden="1">#REF!,#REF!,#REF!,#REF!,#REF!,#REF!,#REF!</definedName>
    <definedName name="P2_SCOPE_NotInd3" localSheetId="10" hidden="1">#REF!,#REF!,#REF!,#REF!,#REF!,#REF!,#REF!</definedName>
    <definedName name="P2_SCOPE_NotInd3" hidden="1">#REF!,#REF!,#REF!,#REF!,#REF!,#REF!,#REF!</definedName>
    <definedName name="P2_SCOPE_NotInt" localSheetId="0" hidden="1">#REF!,#REF!,#REF!,#REF!,#REF!,#REF!,#REF!</definedName>
    <definedName name="P2_SCOPE_NotInt" localSheetId="1" hidden="1">#REF!,#REF!,#REF!,#REF!,#REF!,#REF!,#REF!</definedName>
    <definedName name="P2_SCOPE_NotInt" localSheetId="2" hidden="1">#REF!,#REF!,#REF!,#REF!,#REF!,#REF!,#REF!</definedName>
    <definedName name="P2_SCOPE_NotInt" localSheetId="11" hidden="1">#REF!,#REF!,#REF!,#REF!,#REF!,#REF!,#REF!</definedName>
    <definedName name="P2_SCOPE_NotInt" localSheetId="12" hidden="1">#REF!,#REF!,#REF!,#REF!,#REF!,#REF!,#REF!</definedName>
    <definedName name="P2_SCOPE_NotInt" localSheetId="15" hidden="1">#REF!,#REF!,#REF!,#REF!,#REF!,#REF!,#REF!</definedName>
    <definedName name="P2_SCOPE_NotInt" localSheetId="16" hidden="1">#REF!,#REF!,#REF!,#REF!,#REF!,#REF!,#REF!</definedName>
    <definedName name="P2_SCOPE_NotInt" localSheetId="17" hidden="1">#REF!,#REF!,#REF!,#REF!,#REF!,#REF!,#REF!</definedName>
    <definedName name="P2_SCOPE_NotInt" localSheetId="18" hidden="1">#REF!,#REF!,#REF!,#REF!,#REF!,#REF!,#REF!</definedName>
    <definedName name="P2_SCOPE_NotInt" localSheetId="19" hidden="1">#REF!,#REF!,#REF!,#REF!,#REF!,#REF!,#REF!</definedName>
    <definedName name="P2_SCOPE_NotInt" localSheetId="20" hidden="1">#REF!,#REF!,#REF!,#REF!,#REF!,#REF!,#REF!</definedName>
    <definedName name="P2_SCOPE_NotInt" localSheetId="21" hidden="1">#REF!,#REF!,#REF!,#REF!,#REF!,#REF!,#REF!</definedName>
    <definedName name="P2_SCOPE_NotInt" localSheetId="22" hidden="1">#REF!,#REF!,#REF!,#REF!,#REF!,#REF!,#REF!</definedName>
    <definedName name="P2_SCOPE_NotInt" localSheetId="3" hidden="1">#REF!,#REF!,#REF!,#REF!,#REF!,#REF!,#REF!</definedName>
    <definedName name="P2_SCOPE_NotInt" localSheetId="4" hidden="1">#REF!,#REF!,#REF!,#REF!,#REF!,#REF!,#REF!</definedName>
    <definedName name="P2_SCOPE_NotInt" localSheetId="5" hidden="1">#REF!,#REF!,#REF!,#REF!,#REF!,#REF!,#REF!</definedName>
    <definedName name="P2_SCOPE_NotInt" localSheetId="6" hidden="1">#REF!,#REF!,#REF!,#REF!,#REF!,#REF!,#REF!</definedName>
    <definedName name="P2_SCOPE_NotInt" localSheetId="7" hidden="1">#REF!,#REF!,#REF!,#REF!,#REF!,#REF!,#REF!</definedName>
    <definedName name="P2_SCOPE_NotInt" localSheetId="8" hidden="1">#REF!,#REF!,#REF!,#REF!,#REF!,#REF!,#REF!</definedName>
    <definedName name="P2_SCOPE_NotInt" localSheetId="9" hidden="1">#REF!,#REF!,#REF!,#REF!,#REF!,#REF!,#REF!</definedName>
    <definedName name="P2_SCOPE_NotInt" localSheetId="10" hidden="1">#REF!,#REF!,#REF!,#REF!,#REF!,#REF!,#REF!</definedName>
    <definedName name="P2_SCOPE_NotInt" hidden="1">#REF!,#REF!,#REF!,#REF!,#REF!,#REF!,#REF!</definedName>
    <definedName name="P2_SCOPE_PER_PRT" localSheetId="16" hidden="1">#REF!,#REF!,#REF!,#REF!,#REF!</definedName>
    <definedName name="P2_SCOPE_PER_PRT" hidden="1">#REF!,#REF!,#REF!,#REF!,#REF!</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localSheetId="11" hidden="1">#REF!,#REF!,#REF!,#REF!,#REF!,#REF!</definedName>
    <definedName name="P2_SCOPE_SAVE2" localSheetId="12" hidden="1">#REF!,#REF!,#REF!,#REF!,#REF!,#REF!</definedName>
    <definedName name="P2_SCOPE_SAVE2" localSheetId="15" hidden="1">#REF!,#REF!,#REF!,#REF!,#REF!,#REF!</definedName>
    <definedName name="P2_SCOPE_SAVE2" localSheetId="16" hidden="1">#REF!,#REF!,#REF!,#REF!,#REF!,#REF!</definedName>
    <definedName name="P2_SCOPE_SAVE2" localSheetId="17" hidden="1">#REF!,#REF!,#REF!,#REF!,#REF!,#REF!</definedName>
    <definedName name="P2_SCOPE_SAVE2" localSheetId="18" hidden="1">#REF!,#REF!,#REF!,#REF!,#REF!,#REF!</definedName>
    <definedName name="P2_SCOPE_SAVE2" localSheetId="19" hidden="1">#REF!,#REF!,#REF!,#REF!,#REF!,#REF!</definedName>
    <definedName name="P2_SCOPE_SAVE2" localSheetId="20" hidden="1">#REF!,#REF!,#REF!,#REF!,#REF!,#REF!</definedName>
    <definedName name="P2_SCOPE_SAVE2" localSheetId="21" hidden="1">#REF!,#REF!,#REF!,#REF!,#REF!,#REF!</definedName>
    <definedName name="P2_SCOPE_SAVE2" localSheetId="22" hidden="1">#REF!,#REF!,#REF!,#REF!,#REF!,#REF!</definedName>
    <definedName name="P2_SCOPE_SAVE2" localSheetId="3" hidden="1">#REF!,#REF!,#REF!,#REF!,#REF!,#REF!</definedName>
    <definedName name="P2_SCOPE_SAVE2" localSheetId="4" hidden="1">#REF!,#REF!,#REF!,#REF!,#REF!,#REF!</definedName>
    <definedName name="P2_SCOPE_SAVE2" localSheetId="5" hidden="1">#REF!,#REF!,#REF!,#REF!,#REF!,#REF!</definedName>
    <definedName name="P2_SCOPE_SAVE2" localSheetId="6" hidden="1">#REF!,#REF!,#REF!,#REF!,#REF!,#REF!</definedName>
    <definedName name="P2_SCOPE_SAVE2" localSheetId="7" hidden="1">#REF!,#REF!,#REF!,#REF!,#REF!,#REF!</definedName>
    <definedName name="P2_SCOPE_SAVE2" localSheetId="8" hidden="1">#REF!,#REF!,#REF!,#REF!,#REF!,#REF!</definedName>
    <definedName name="P2_SCOPE_SAVE2" localSheetId="9" hidden="1">#REF!,#REF!,#REF!,#REF!,#REF!,#REF!</definedName>
    <definedName name="P2_SCOPE_SAVE2" localSheetId="10" hidden="1">#REF!,#REF!,#REF!,#REF!,#REF!,#REF!</definedName>
    <definedName name="P2_SCOPE_SAVE2" hidden="1">#REF!,#REF!,#REF!,#REF!,#REF!,#REF!</definedName>
    <definedName name="P2_SCOPE_SV_PRT" localSheetId="16" hidden="1">#REF!,#REF!,#REF!,#REF!,#REF!,#REF!,#REF!</definedName>
    <definedName name="P2_SCOPE_SV_PRT" hidden="1">#REF!,#REF!,#REF!,#REF!,#REF!,#REF!,#REF!</definedName>
    <definedName name="P2_T1_Protect" hidden="1">#REF!,#REF!,#REF!,#REF!,#REF!,#REF!</definedName>
    <definedName name="P2_T4_Protect" hidden="1">#REF!,#REF!,#REF!,#REF!,#REF!,#REF!,#REF!,#REF!,#REF!</definedName>
    <definedName name="P3_dip" hidden="1">[2]FST5!$G$143:$G$145,[2]FST5!$G$214:$G$217,[2]FST5!$G$219:$G$224,[2]FST5!$G$226,[2]FST5!$G$228,[2]FST5!$G$230,[2]FST5!$G$232,[2]FST5!$G$197:$G$212</definedName>
    <definedName name="P3_SC22" localSheetId="0" hidden="1">#REF!,#REF!,#REF!,#REF!,#REF!,#REF!</definedName>
    <definedName name="P3_SC22" localSheetId="1" hidden="1">#REF!,#REF!,#REF!,#REF!,#REF!,#REF!</definedName>
    <definedName name="P3_SC22" localSheetId="2" hidden="1">#REF!,#REF!,#REF!,#REF!,#REF!,#REF!</definedName>
    <definedName name="P3_SC22" localSheetId="11" hidden="1">#REF!,#REF!,#REF!,#REF!,#REF!,#REF!</definedName>
    <definedName name="P3_SC22" localSheetId="12" hidden="1">#REF!,#REF!,#REF!,#REF!,#REF!,#REF!</definedName>
    <definedName name="P3_SC22" localSheetId="15" hidden="1">#REF!,#REF!,#REF!,#REF!,#REF!,#REF!</definedName>
    <definedName name="P3_SC22" localSheetId="16" hidden="1">#REF!,#REF!,#REF!,#REF!,#REF!,#REF!</definedName>
    <definedName name="P3_SC22" localSheetId="17" hidden="1">#REF!,#REF!,#REF!,#REF!,#REF!,#REF!</definedName>
    <definedName name="P3_SC22" localSheetId="18" hidden="1">#REF!,#REF!,#REF!,#REF!,#REF!,#REF!</definedName>
    <definedName name="P3_SC22" localSheetId="19" hidden="1">#REF!,#REF!,#REF!,#REF!,#REF!,#REF!</definedName>
    <definedName name="P3_SC22" localSheetId="20" hidden="1">#REF!,#REF!,#REF!,#REF!,#REF!,#REF!</definedName>
    <definedName name="P3_SC22" localSheetId="21" hidden="1">#REF!,#REF!,#REF!,#REF!,#REF!,#REF!</definedName>
    <definedName name="P3_SC22" localSheetId="22" hidden="1">#REF!,#REF!,#REF!,#REF!,#REF!,#REF!</definedName>
    <definedName name="P3_SC22" localSheetId="3" hidden="1">#REF!,#REF!,#REF!,#REF!,#REF!,#REF!</definedName>
    <definedName name="P3_SC22" localSheetId="4" hidden="1">#REF!,#REF!,#REF!,#REF!,#REF!,#REF!</definedName>
    <definedName name="P3_SC22" localSheetId="5" hidden="1">#REF!,#REF!,#REF!,#REF!,#REF!,#REF!</definedName>
    <definedName name="P3_SC22" localSheetId="6" hidden="1">#REF!,#REF!,#REF!,#REF!,#REF!,#REF!</definedName>
    <definedName name="P3_SC22" localSheetId="7" hidden="1">#REF!,#REF!,#REF!,#REF!,#REF!,#REF!</definedName>
    <definedName name="P3_SC22" localSheetId="8" hidden="1">#REF!,#REF!,#REF!,#REF!,#REF!,#REF!</definedName>
    <definedName name="P3_SC22" localSheetId="9" hidden="1">#REF!,#REF!,#REF!,#REF!,#REF!,#REF!</definedName>
    <definedName name="P3_SC22" localSheetId="10" hidden="1">#REF!,#REF!,#REF!,#REF!,#REF!,#REF!</definedName>
    <definedName name="P3_SC22" hidden="1">#REF!,#REF!,#REF!,#REF!,#REF!,#REF!</definedName>
    <definedName name="P3_SCOPE_F1_PRT" localSheetId="16" hidden="1">#REF!,#REF!,#REF!,#REF!</definedName>
    <definedName name="P3_SCOPE_F1_PRT" hidden="1">#REF!,#REF!,#REF!,#REF!</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localSheetId="11" hidden="1">#REF!,#REF!,#REF!,#REF!,#REF!,#REF!</definedName>
    <definedName name="P3_SCOPE_FULL_LOAD" localSheetId="12" hidden="1">#REF!,#REF!,#REF!,#REF!,#REF!,#REF!</definedName>
    <definedName name="P3_SCOPE_FULL_LOAD" localSheetId="15" hidden="1">#REF!,#REF!,#REF!,#REF!,#REF!,#REF!</definedName>
    <definedName name="P3_SCOPE_FULL_LOAD" localSheetId="16" hidden="1">#REF!,#REF!,#REF!,#REF!,#REF!,#REF!</definedName>
    <definedName name="P3_SCOPE_FULL_LOAD" localSheetId="17" hidden="1">#REF!,#REF!,#REF!,#REF!,#REF!,#REF!</definedName>
    <definedName name="P3_SCOPE_FULL_LOAD" localSheetId="18" hidden="1">#REF!,#REF!,#REF!,#REF!,#REF!,#REF!</definedName>
    <definedName name="P3_SCOPE_FULL_LOAD" localSheetId="19" hidden="1">#REF!,#REF!,#REF!,#REF!,#REF!,#REF!</definedName>
    <definedName name="P3_SCOPE_FULL_LOAD" localSheetId="20" hidden="1">#REF!,#REF!,#REF!,#REF!,#REF!,#REF!</definedName>
    <definedName name="P3_SCOPE_FULL_LOAD" localSheetId="21" hidden="1">#REF!,#REF!,#REF!,#REF!,#REF!,#REF!</definedName>
    <definedName name="P3_SCOPE_FULL_LOAD" localSheetId="22" hidden="1">#REF!,#REF!,#REF!,#REF!,#REF!,#REF!</definedName>
    <definedName name="P3_SCOPE_FULL_LOAD" localSheetId="3" hidden="1">#REF!,#REF!,#REF!,#REF!,#REF!,#REF!</definedName>
    <definedName name="P3_SCOPE_FULL_LOAD" localSheetId="4" hidden="1">#REF!,#REF!,#REF!,#REF!,#REF!,#REF!</definedName>
    <definedName name="P3_SCOPE_FULL_LOAD" localSheetId="5" hidden="1">#REF!,#REF!,#REF!,#REF!,#REF!,#REF!</definedName>
    <definedName name="P3_SCOPE_FULL_LOAD" localSheetId="6" hidden="1">#REF!,#REF!,#REF!,#REF!,#REF!,#REF!</definedName>
    <definedName name="P3_SCOPE_FULL_LOAD" localSheetId="7" hidden="1">#REF!,#REF!,#REF!,#REF!,#REF!,#REF!</definedName>
    <definedName name="P3_SCOPE_FULL_LOAD" localSheetId="8" hidden="1">#REF!,#REF!,#REF!,#REF!,#REF!,#REF!</definedName>
    <definedName name="P3_SCOPE_FULL_LOAD" localSheetId="9" hidden="1">#REF!,#REF!,#REF!,#REF!,#REF!,#REF!</definedName>
    <definedName name="P3_SCOPE_FULL_LOAD" localSheetId="10"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localSheetId="11" hidden="1">#REF!,#REF!,#REF!,#REF!,#REF!</definedName>
    <definedName name="P3_SCOPE_IND" localSheetId="12" hidden="1">#REF!,#REF!,#REF!,#REF!,#REF!</definedName>
    <definedName name="P3_SCOPE_IND" localSheetId="15" hidden="1">#REF!,#REF!,#REF!,#REF!,#REF!</definedName>
    <definedName name="P3_SCOPE_IND" localSheetId="16" hidden="1">#REF!,#REF!,#REF!,#REF!,#REF!</definedName>
    <definedName name="P3_SCOPE_IND" localSheetId="17" hidden="1">#REF!,#REF!,#REF!,#REF!,#REF!</definedName>
    <definedName name="P3_SCOPE_IND" localSheetId="18" hidden="1">#REF!,#REF!,#REF!,#REF!,#REF!</definedName>
    <definedName name="P3_SCOPE_IND" localSheetId="19" hidden="1">#REF!,#REF!,#REF!,#REF!,#REF!</definedName>
    <definedName name="P3_SCOPE_IND" localSheetId="20" hidden="1">#REF!,#REF!,#REF!,#REF!,#REF!</definedName>
    <definedName name="P3_SCOPE_IND" localSheetId="21" hidden="1">#REF!,#REF!,#REF!,#REF!,#REF!</definedName>
    <definedName name="P3_SCOPE_IND" localSheetId="22" hidden="1">#REF!,#REF!,#REF!,#REF!,#REF!</definedName>
    <definedName name="P3_SCOPE_IND" localSheetId="3" hidden="1">#REF!,#REF!,#REF!,#REF!,#REF!</definedName>
    <definedName name="P3_SCOPE_IND" localSheetId="4" hidden="1">#REF!,#REF!,#REF!,#REF!,#REF!</definedName>
    <definedName name="P3_SCOPE_IND" localSheetId="5" hidden="1">#REF!,#REF!,#REF!,#REF!,#REF!</definedName>
    <definedName name="P3_SCOPE_IND" localSheetId="6" hidden="1">#REF!,#REF!,#REF!,#REF!,#REF!</definedName>
    <definedName name="P3_SCOPE_IND" localSheetId="7" hidden="1">#REF!,#REF!,#REF!,#REF!,#REF!</definedName>
    <definedName name="P3_SCOPE_IND" localSheetId="8" hidden="1">#REF!,#REF!,#REF!,#REF!,#REF!</definedName>
    <definedName name="P3_SCOPE_IND" localSheetId="9" hidden="1">#REF!,#REF!,#REF!,#REF!,#REF!</definedName>
    <definedName name="P3_SCOPE_IND" localSheetId="10"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localSheetId="11" hidden="1">#REF!,#REF!,#REF!,#REF!,#REF!</definedName>
    <definedName name="P3_SCOPE_IND2" localSheetId="12" hidden="1">#REF!,#REF!,#REF!,#REF!,#REF!</definedName>
    <definedName name="P3_SCOPE_IND2" localSheetId="15" hidden="1">#REF!,#REF!,#REF!,#REF!,#REF!</definedName>
    <definedName name="P3_SCOPE_IND2" localSheetId="16" hidden="1">#REF!,#REF!,#REF!,#REF!,#REF!</definedName>
    <definedName name="P3_SCOPE_IND2" localSheetId="17" hidden="1">#REF!,#REF!,#REF!,#REF!,#REF!</definedName>
    <definedName name="P3_SCOPE_IND2" localSheetId="18" hidden="1">#REF!,#REF!,#REF!,#REF!,#REF!</definedName>
    <definedName name="P3_SCOPE_IND2" localSheetId="19" hidden="1">#REF!,#REF!,#REF!,#REF!,#REF!</definedName>
    <definedName name="P3_SCOPE_IND2" localSheetId="20" hidden="1">#REF!,#REF!,#REF!,#REF!,#REF!</definedName>
    <definedName name="P3_SCOPE_IND2" localSheetId="21" hidden="1">#REF!,#REF!,#REF!,#REF!,#REF!</definedName>
    <definedName name="P3_SCOPE_IND2" localSheetId="22" hidden="1">#REF!,#REF!,#REF!,#REF!,#REF!</definedName>
    <definedName name="P3_SCOPE_IND2" localSheetId="3" hidden="1">#REF!,#REF!,#REF!,#REF!,#REF!</definedName>
    <definedName name="P3_SCOPE_IND2" localSheetId="4" hidden="1">#REF!,#REF!,#REF!,#REF!,#REF!</definedName>
    <definedName name="P3_SCOPE_IND2" localSheetId="5" hidden="1">#REF!,#REF!,#REF!,#REF!,#REF!</definedName>
    <definedName name="P3_SCOPE_IND2" localSheetId="6" hidden="1">#REF!,#REF!,#REF!,#REF!,#REF!</definedName>
    <definedName name="P3_SCOPE_IND2" localSheetId="7" hidden="1">#REF!,#REF!,#REF!,#REF!,#REF!</definedName>
    <definedName name="P3_SCOPE_IND2" localSheetId="8" hidden="1">#REF!,#REF!,#REF!,#REF!,#REF!</definedName>
    <definedName name="P3_SCOPE_IND2" localSheetId="9" hidden="1">#REF!,#REF!,#REF!,#REF!,#REF!</definedName>
    <definedName name="P3_SCOPE_IND2" localSheetId="10"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localSheetId="11" hidden="1">#REF!,#REF!,#REF!,#REF!,#REF!,#REF!,#REF!</definedName>
    <definedName name="P3_SCOPE_NOTIND" localSheetId="12" hidden="1">#REF!,#REF!,#REF!,#REF!,#REF!,#REF!,#REF!</definedName>
    <definedName name="P3_SCOPE_NOTIND" localSheetId="15" hidden="1">#REF!,#REF!,#REF!,#REF!,#REF!,#REF!,#REF!</definedName>
    <definedName name="P3_SCOPE_NOTIND" localSheetId="16" hidden="1">#REF!,#REF!,#REF!,#REF!,#REF!,#REF!,#REF!</definedName>
    <definedName name="P3_SCOPE_NOTIND" localSheetId="17" hidden="1">#REF!,#REF!,#REF!,#REF!,#REF!,#REF!,#REF!</definedName>
    <definedName name="P3_SCOPE_NOTIND" localSheetId="18" hidden="1">#REF!,#REF!,#REF!,#REF!,#REF!,#REF!,#REF!</definedName>
    <definedName name="P3_SCOPE_NOTIND" localSheetId="19" hidden="1">#REF!,#REF!,#REF!,#REF!,#REF!,#REF!,#REF!</definedName>
    <definedName name="P3_SCOPE_NOTIND" localSheetId="20" hidden="1">#REF!,#REF!,#REF!,#REF!,#REF!,#REF!,#REF!</definedName>
    <definedName name="P3_SCOPE_NOTIND" localSheetId="21" hidden="1">#REF!,#REF!,#REF!,#REF!,#REF!,#REF!,#REF!</definedName>
    <definedName name="P3_SCOPE_NOTIND" localSheetId="22" hidden="1">#REF!,#REF!,#REF!,#REF!,#REF!,#REF!,#REF!</definedName>
    <definedName name="P3_SCOPE_NOTIND" localSheetId="3" hidden="1">#REF!,#REF!,#REF!,#REF!,#REF!,#REF!,#REF!</definedName>
    <definedName name="P3_SCOPE_NOTIND" localSheetId="4" hidden="1">#REF!,#REF!,#REF!,#REF!,#REF!,#REF!,#REF!</definedName>
    <definedName name="P3_SCOPE_NOTIND" localSheetId="5" hidden="1">#REF!,#REF!,#REF!,#REF!,#REF!,#REF!,#REF!</definedName>
    <definedName name="P3_SCOPE_NOTIND" localSheetId="6" hidden="1">#REF!,#REF!,#REF!,#REF!,#REF!,#REF!,#REF!</definedName>
    <definedName name="P3_SCOPE_NOTIND" localSheetId="7" hidden="1">#REF!,#REF!,#REF!,#REF!,#REF!,#REF!,#REF!</definedName>
    <definedName name="P3_SCOPE_NOTIND" localSheetId="8" hidden="1">#REF!,#REF!,#REF!,#REF!,#REF!,#REF!,#REF!</definedName>
    <definedName name="P3_SCOPE_NOTIND" localSheetId="9" hidden="1">#REF!,#REF!,#REF!,#REF!,#REF!,#REF!,#REF!</definedName>
    <definedName name="P3_SCOPE_NOTIND" localSheetId="10"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localSheetId="11" hidden="1">#REF!,#REF!,#REF!,#REF!,#REF!,#REF!,#REF!</definedName>
    <definedName name="P3_SCOPE_NotInd2" localSheetId="12" hidden="1">#REF!,#REF!,#REF!,#REF!,#REF!,#REF!,#REF!</definedName>
    <definedName name="P3_SCOPE_NotInd2" localSheetId="15" hidden="1">#REF!,#REF!,#REF!,#REF!,#REF!,#REF!,#REF!</definedName>
    <definedName name="P3_SCOPE_NotInd2" localSheetId="16" hidden="1">#REF!,#REF!,#REF!,#REF!,#REF!,#REF!,#REF!</definedName>
    <definedName name="P3_SCOPE_NotInd2" localSheetId="17" hidden="1">#REF!,#REF!,#REF!,#REF!,#REF!,#REF!,#REF!</definedName>
    <definedName name="P3_SCOPE_NotInd2" localSheetId="18" hidden="1">#REF!,#REF!,#REF!,#REF!,#REF!,#REF!,#REF!</definedName>
    <definedName name="P3_SCOPE_NotInd2" localSheetId="19" hidden="1">#REF!,#REF!,#REF!,#REF!,#REF!,#REF!,#REF!</definedName>
    <definedName name="P3_SCOPE_NotInd2" localSheetId="20" hidden="1">#REF!,#REF!,#REF!,#REF!,#REF!,#REF!,#REF!</definedName>
    <definedName name="P3_SCOPE_NotInd2" localSheetId="21" hidden="1">#REF!,#REF!,#REF!,#REF!,#REF!,#REF!,#REF!</definedName>
    <definedName name="P3_SCOPE_NotInd2" localSheetId="22" hidden="1">#REF!,#REF!,#REF!,#REF!,#REF!,#REF!,#REF!</definedName>
    <definedName name="P3_SCOPE_NotInd2" localSheetId="3" hidden="1">#REF!,#REF!,#REF!,#REF!,#REF!,#REF!,#REF!</definedName>
    <definedName name="P3_SCOPE_NotInd2" localSheetId="4" hidden="1">#REF!,#REF!,#REF!,#REF!,#REF!,#REF!,#REF!</definedName>
    <definedName name="P3_SCOPE_NotInd2" localSheetId="5" hidden="1">#REF!,#REF!,#REF!,#REF!,#REF!,#REF!,#REF!</definedName>
    <definedName name="P3_SCOPE_NotInd2" localSheetId="6" hidden="1">#REF!,#REF!,#REF!,#REF!,#REF!,#REF!,#REF!</definedName>
    <definedName name="P3_SCOPE_NotInd2" localSheetId="7" hidden="1">#REF!,#REF!,#REF!,#REF!,#REF!,#REF!,#REF!</definedName>
    <definedName name="P3_SCOPE_NotInd2" localSheetId="8" hidden="1">#REF!,#REF!,#REF!,#REF!,#REF!,#REF!,#REF!</definedName>
    <definedName name="P3_SCOPE_NotInd2" localSheetId="9" hidden="1">#REF!,#REF!,#REF!,#REF!,#REF!,#REF!,#REF!</definedName>
    <definedName name="P3_SCOPE_NotInd2" localSheetId="10" hidden="1">#REF!,#REF!,#REF!,#REF!,#REF!,#REF!,#REF!</definedName>
    <definedName name="P3_SCOPE_NotInd2" hidden="1">#REF!,#REF!,#REF!,#REF!,#REF!,#REF!,#REF!</definedName>
    <definedName name="P3_SCOPE_NotInt" localSheetId="0" hidden="1">#REF!,#REF!,#REF!,#REF!,#REF!,#REF!</definedName>
    <definedName name="P3_SCOPE_NotInt" localSheetId="1" hidden="1">#REF!,#REF!,#REF!,#REF!,#REF!,#REF!</definedName>
    <definedName name="P3_SCOPE_NotInt" localSheetId="2" hidden="1">#REF!,#REF!,#REF!,#REF!,#REF!,#REF!</definedName>
    <definedName name="P3_SCOPE_NotInt" localSheetId="11" hidden="1">#REF!,#REF!,#REF!,#REF!,#REF!,#REF!</definedName>
    <definedName name="P3_SCOPE_NotInt" localSheetId="12" hidden="1">#REF!,#REF!,#REF!,#REF!,#REF!,#REF!</definedName>
    <definedName name="P3_SCOPE_NotInt" localSheetId="15" hidden="1">#REF!,#REF!,#REF!,#REF!,#REF!,#REF!</definedName>
    <definedName name="P3_SCOPE_NotInt" localSheetId="16" hidden="1">#REF!,#REF!,#REF!,#REF!,#REF!,#REF!</definedName>
    <definedName name="P3_SCOPE_NotInt" localSheetId="17" hidden="1">#REF!,#REF!,#REF!,#REF!,#REF!,#REF!</definedName>
    <definedName name="P3_SCOPE_NotInt" localSheetId="18" hidden="1">#REF!,#REF!,#REF!,#REF!,#REF!,#REF!</definedName>
    <definedName name="P3_SCOPE_NotInt" localSheetId="19" hidden="1">#REF!,#REF!,#REF!,#REF!,#REF!,#REF!</definedName>
    <definedName name="P3_SCOPE_NotInt" localSheetId="20" hidden="1">#REF!,#REF!,#REF!,#REF!,#REF!,#REF!</definedName>
    <definedName name="P3_SCOPE_NotInt" localSheetId="21" hidden="1">#REF!,#REF!,#REF!,#REF!,#REF!,#REF!</definedName>
    <definedName name="P3_SCOPE_NotInt" localSheetId="22" hidden="1">#REF!,#REF!,#REF!,#REF!,#REF!,#REF!</definedName>
    <definedName name="P3_SCOPE_NotInt" localSheetId="3" hidden="1">#REF!,#REF!,#REF!,#REF!,#REF!,#REF!</definedName>
    <definedName name="P3_SCOPE_NotInt" localSheetId="4" hidden="1">#REF!,#REF!,#REF!,#REF!,#REF!,#REF!</definedName>
    <definedName name="P3_SCOPE_NotInt" localSheetId="5" hidden="1">#REF!,#REF!,#REF!,#REF!,#REF!,#REF!</definedName>
    <definedName name="P3_SCOPE_NotInt" localSheetId="6" hidden="1">#REF!,#REF!,#REF!,#REF!,#REF!,#REF!</definedName>
    <definedName name="P3_SCOPE_NotInt" localSheetId="7" hidden="1">#REF!,#REF!,#REF!,#REF!,#REF!,#REF!</definedName>
    <definedName name="P3_SCOPE_NotInt" localSheetId="8" hidden="1">#REF!,#REF!,#REF!,#REF!,#REF!,#REF!</definedName>
    <definedName name="P3_SCOPE_NotInt" localSheetId="9" hidden="1">#REF!,#REF!,#REF!,#REF!,#REF!,#REF!</definedName>
    <definedName name="P3_SCOPE_NotInt" localSheetId="10" hidden="1">#REF!,#REF!,#REF!,#REF!,#REF!,#REF!</definedName>
    <definedName name="P3_SCOPE_NotInt" hidden="1">#REF!,#REF!,#REF!,#REF!,#REF!,#REF!</definedName>
    <definedName name="P3_SCOPE_PER_PRT" localSheetId="16" hidden="1">#REF!,#REF!,#REF!,#REF!,#REF!</definedName>
    <definedName name="P3_SCOPE_PER_PRT" hidden="1">#REF!,#REF!,#REF!,#REF!,#REF!</definedName>
    <definedName name="P3_SCOPE_SV_PRT" localSheetId="16" hidden="1">#REF!,#REF!,#REF!,#REF!,#REF!,#REF!,#REF!</definedName>
    <definedName name="P3_SCOPE_SV_PRT" hidden="1">#REF!,#REF!,#REF!,#REF!,#REF!,#REF!,#REF!</definedName>
    <definedName name="P3_T1_Protect" hidden="1">#REF!,#REF!,#REF!,#REF!,#REF!</definedName>
    <definedName name="P4_dip" hidden="1">[2]FST5!$G$70:$G$75,[2]FST5!$G$77:$G$78,[2]FST5!$G$80:$G$83,[2]FST5!$G$85,[2]FST5!$G$87:$G$91,[2]FST5!$G$93,[2]FST5!$G$95:$G$97,[2]FST5!$G$52:$G$68</definedName>
    <definedName name="P4_SCOPE_F1_PRT" localSheetId="16" hidden="1">#REF!,#REF!,#REF!,#REF!</definedName>
    <definedName name="P4_SCOPE_F1_PRT" hidden="1">#REF!,#REF!,#REF!,#REF!</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localSheetId="11" hidden="1">#REF!,#REF!,#REF!,#REF!,#REF!,#REF!</definedName>
    <definedName name="P4_SCOPE_FULL_LOAD" localSheetId="12" hidden="1">#REF!,#REF!,#REF!,#REF!,#REF!,#REF!</definedName>
    <definedName name="P4_SCOPE_FULL_LOAD" localSheetId="15" hidden="1">#REF!,#REF!,#REF!,#REF!,#REF!,#REF!</definedName>
    <definedName name="P4_SCOPE_FULL_LOAD" localSheetId="16" hidden="1">#REF!,#REF!,#REF!,#REF!,#REF!,#REF!</definedName>
    <definedName name="P4_SCOPE_FULL_LOAD" localSheetId="17" hidden="1">#REF!,#REF!,#REF!,#REF!,#REF!,#REF!</definedName>
    <definedName name="P4_SCOPE_FULL_LOAD" localSheetId="18" hidden="1">#REF!,#REF!,#REF!,#REF!,#REF!,#REF!</definedName>
    <definedName name="P4_SCOPE_FULL_LOAD" localSheetId="19" hidden="1">#REF!,#REF!,#REF!,#REF!,#REF!,#REF!</definedName>
    <definedName name="P4_SCOPE_FULL_LOAD" localSheetId="20" hidden="1">#REF!,#REF!,#REF!,#REF!,#REF!,#REF!</definedName>
    <definedName name="P4_SCOPE_FULL_LOAD" localSheetId="21" hidden="1">#REF!,#REF!,#REF!,#REF!,#REF!,#REF!</definedName>
    <definedName name="P4_SCOPE_FULL_LOAD" localSheetId="22" hidden="1">#REF!,#REF!,#REF!,#REF!,#REF!,#REF!</definedName>
    <definedName name="P4_SCOPE_FULL_LOAD" localSheetId="3" hidden="1">#REF!,#REF!,#REF!,#REF!,#REF!,#REF!</definedName>
    <definedName name="P4_SCOPE_FULL_LOAD" localSheetId="4" hidden="1">#REF!,#REF!,#REF!,#REF!,#REF!,#REF!</definedName>
    <definedName name="P4_SCOPE_FULL_LOAD" localSheetId="5" hidden="1">#REF!,#REF!,#REF!,#REF!,#REF!,#REF!</definedName>
    <definedName name="P4_SCOPE_FULL_LOAD" localSheetId="6" hidden="1">#REF!,#REF!,#REF!,#REF!,#REF!,#REF!</definedName>
    <definedName name="P4_SCOPE_FULL_LOAD" localSheetId="7" hidden="1">#REF!,#REF!,#REF!,#REF!,#REF!,#REF!</definedName>
    <definedName name="P4_SCOPE_FULL_LOAD" localSheetId="8" hidden="1">#REF!,#REF!,#REF!,#REF!,#REF!,#REF!</definedName>
    <definedName name="P4_SCOPE_FULL_LOAD" localSheetId="9" hidden="1">#REF!,#REF!,#REF!,#REF!,#REF!,#REF!</definedName>
    <definedName name="P4_SCOPE_FULL_LOAD" localSheetId="10"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localSheetId="11" hidden="1">#REF!,#REF!,#REF!,#REF!,#REF!</definedName>
    <definedName name="P4_SCOPE_IND" localSheetId="12" hidden="1">#REF!,#REF!,#REF!,#REF!,#REF!</definedName>
    <definedName name="P4_SCOPE_IND" localSheetId="15" hidden="1">#REF!,#REF!,#REF!,#REF!,#REF!</definedName>
    <definedName name="P4_SCOPE_IND" localSheetId="16" hidden="1">#REF!,#REF!,#REF!,#REF!,#REF!</definedName>
    <definedName name="P4_SCOPE_IND" localSheetId="17" hidden="1">#REF!,#REF!,#REF!,#REF!,#REF!</definedName>
    <definedName name="P4_SCOPE_IND" localSheetId="18" hidden="1">#REF!,#REF!,#REF!,#REF!,#REF!</definedName>
    <definedName name="P4_SCOPE_IND" localSheetId="19" hidden="1">#REF!,#REF!,#REF!,#REF!,#REF!</definedName>
    <definedName name="P4_SCOPE_IND" localSheetId="20" hidden="1">#REF!,#REF!,#REF!,#REF!,#REF!</definedName>
    <definedName name="P4_SCOPE_IND" localSheetId="21" hidden="1">#REF!,#REF!,#REF!,#REF!,#REF!</definedName>
    <definedName name="P4_SCOPE_IND" localSheetId="22" hidden="1">#REF!,#REF!,#REF!,#REF!,#REF!</definedName>
    <definedName name="P4_SCOPE_IND" localSheetId="3" hidden="1">#REF!,#REF!,#REF!,#REF!,#REF!</definedName>
    <definedName name="P4_SCOPE_IND" localSheetId="4" hidden="1">#REF!,#REF!,#REF!,#REF!,#REF!</definedName>
    <definedName name="P4_SCOPE_IND" localSheetId="5" hidden="1">#REF!,#REF!,#REF!,#REF!,#REF!</definedName>
    <definedName name="P4_SCOPE_IND" localSheetId="6" hidden="1">#REF!,#REF!,#REF!,#REF!,#REF!</definedName>
    <definedName name="P4_SCOPE_IND" localSheetId="7" hidden="1">#REF!,#REF!,#REF!,#REF!,#REF!</definedName>
    <definedName name="P4_SCOPE_IND" localSheetId="8" hidden="1">#REF!,#REF!,#REF!,#REF!,#REF!</definedName>
    <definedName name="P4_SCOPE_IND" localSheetId="9" hidden="1">#REF!,#REF!,#REF!,#REF!,#REF!</definedName>
    <definedName name="P4_SCOPE_IND" localSheetId="10"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localSheetId="11" hidden="1">#REF!,#REF!,#REF!,#REF!,#REF!,#REF!</definedName>
    <definedName name="P4_SCOPE_IND2" localSheetId="12" hidden="1">#REF!,#REF!,#REF!,#REF!,#REF!,#REF!</definedName>
    <definedName name="P4_SCOPE_IND2" localSheetId="15" hidden="1">#REF!,#REF!,#REF!,#REF!,#REF!,#REF!</definedName>
    <definedName name="P4_SCOPE_IND2" localSheetId="16" hidden="1">#REF!,#REF!,#REF!,#REF!,#REF!,#REF!</definedName>
    <definedName name="P4_SCOPE_IND2" localSheetId="17" hidden="1">#REF!,#REF!,#REF!,#REF!,#REF!,#REF!</definedName>
    <definedName name="P4_SCOPE_IND2" localSheetId="18" hidden="1">#REF!,#REF!,#REF!,#REF!,#REF!,#REF!</definedName>
    <definedName name="P4_SCOPE_IND2" localSheetId="19" hidden="1">#REF!,#REF!,#REF!,#REF!,#REF!,#REF!</definedName>
    <definedName name="P4_SCOPE_IND2" localSheetId="20" hidden="1">#REF!,#REF!,#REF!,#REF!,#REF!,#REF!</definedName>
    <definedName name="P4_SCOPE_IND2" localSheetId="21" hidden="1">#REF!,#REF!,#REF!,#REF!,#REF!,#REF!</definedName>
    <definedName name="P4_SCOPE_IND2" localSheetId="22" hidden="1">#REF!,#REF!,#REF!,#REF!,#REF!,#REF!</definedName>
    <definedName name="P4_SCOPE_IND2" localSheetId="3" hidden="1">#REF!,#REF!,#REF!,#REF!,#REF!,#REF!</definedName>
    <definedName name="P4_SCOPE_IND2" localSheetId="4" hidden="1">#REF!,#REF!,#REF!,#REF!,#REF!,#REF!</definedName>
    <definedName name="P4_SCOPE_IND2" localSheetId="5" hidden="1">#REF!,#REF!,#REF!,#REF!,#REF!,#REF!</definedName>
    <definedName name="P4_SCOPE_IND2" localSheetId="6" hidden="1">#REF!,#REF!,#REF!,#REF!,#REF!,#REF!</definedName>
    <definedName name="P4_SCOPE_IND2" localSheetId="7" hidden="1">#REF!,#REF!,#REF!,#REF!,#REF!,#REF!</definedName>
    <definedName name="P4_SCOPE_IND2" localSheetId="8" hidden="1">#REF!,#REF!,#REF!,#REF!,#REF!,#REF!</definedName>
    <definedName name="P4_SCOPE_IND2" localSheetId="9" hidden="1">#REF!,#REF!,#REF!,#REF!,#REF!,#REF!</definedName>
    <definedName name="P4_SCOPE_IND2" localSheetId="10"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localSheetId="11" hidden="1">#REF!,#REF!,#REF!,#REF!,#REF!,#REF!,#REF!</definedName>
    <definedName name="P4_SCOPE_NOTIND" localSheetId="12" hidden="1">#REF!,#REF!,#REF!,#REF!,#REF!,#REF!,#REF!</definedName>
    <definedName name="P4_SCOPE_NOTIND" localSheetId="15" hidden="1">#REF!,#REF!,#REF!,#REF!,#REF!,#REF!,#REF!</definedName>
    <definedName name="P4_SCOPE_NOTIND" localSheetId="16" hidden="1">#REF!,#REF!,#REF!,#REF!,#REF!,#REF!,#REF!</definedName>
    <definedName name="P4_SCOPE_NOTIND" localSheetId="17" hidden="1">#REF!,#REF!,#REF!,#REF!,#REF!,#REF!,#REF!</definedName>
    <definedName name="P4_SCOPE_NOTIND" localSheetId="18" hidden="1">#REF!,#REF!,#REF!,#REF!,#REF!,#REF!,#REF!</definedName>
    <definedName name="P4_SCOPE_NOTIND" localSheetId="19" hidden="1">#REF!,#REF!,#REF!,#REF!,#REF!,#REF!,#REF!</definedName>
    <definedName name="P4_SCOPE_NOTIND" localSheetId="20" hidden="1">#REF!,#REF!,#REF!,#REF!,#REF!,#REF!,#REF!</definedName>
    <definedName name="P4_SCOPE_NOTIND" localSheetId="21" hidden="1">#REF!,#REF!,#REF!,#REF!,#REF!,#REF!,#REF!</definedName>
    <definedName name="P4_SCOPE_NOTIND" localSheetId="22" hidden="1">#REF!,#REF!,#REF!,#REF!,#REF!,#REF!,#REF!</definedName>
    <definedName name="P4_SCOPE_NOTIND" localSheetId="3" hidden="1">#REF!,#REF!,#REF!,#REF!,#REF!,#REF!,#REF!</definedName>
    <definedName name="P4_SCOPE_NOTIND" localSheetId="4" hidden="1">#REF!,#REF!,#REF!,#REF!,#REF!,#REF!,#REF!</definedName>
    <definedName name="P4_SCOPE_NOTIND" localSheetId="5" hidden="1">#REF!,#REF!,#REF!,#REF!,#REF!,#REF!,#REF!</definedName>
    <definedName name="P4_SCOPE_NOTIND" localSheetId="6" hidden="1">#REF!,#REF!,#REF!,#REF!,#REF!,#REF!,#REF!</definedName>
    <definedName name="P4_SCOPE_NOTIND" localSheetId="7" hidden="1">#REF!,#REF!,#REF!,#REF!,#REF!,#REF!,#REF!</definedName>
    <definedName name="P4_SCOPE_NOTIND" localSheetId="8" hidden="1">#REF!,#REF!,#REF!,#REF!,#REF!,#REF!,#REF!</definedName>
    <definedName name="P4_SCOPE_NOTIND" localSheetId="9" hidden="1">#REF!,#REF!,#REF!,#REF!,#REF!,#REF!,#REF!</definedName>
    <definedName name="P4_SCOPE_NOTIND" localSheetId="10"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localSheetId="11" hidden="1">#REF!,#REF!,#REF!,#REF!,#REF!,#REF!,#REF!</definedName>
    <definedName name="P4_SCOPE_NotInd2" localSheetId="12" hidden="1">#REF!,#REF!,#REF!,#REF!,#REF!,#REF!,#REF!</definedName>
    <definedName name="P4_SCOPE_NotInd2" localSheetId="15" hidden="1">#REF!,#REF!,#REF!,#REF!,#REF!,#REF!,#REF!</definedName>
    <definedName name="P4_SCOPE_NotInd2" localSheetId="16" hidden="1">#REF!,#REF!,#REF!,#REF!,#REF!,#REF!,#REF!</definedName>
    <definedName name="P4_SCOPE_NotInd2" localSheetId="17" hidden="1">#REF!,#REF!,#REF!,#REF!,#REF!,#REF!,#REF!</definedName>
    <definedName name="P4_SCOPE_NotInd2" localSheetId="18" hidden="1">#REF!,#REF!,#REF!,#REF!,#REF!,#REF!,#REF!</definedName>
    <definedName name="P4_SCOPE_NotInd2" localSheetId="19" hidden="1">#REF!,#REF!,#REF!,#REF!,#REF!,#REF!,#REF!</definedName>
    <definedName name="P4_SCOPE_NotInd2" localSheetId="20" hidden="1">#REF!,#REF!,#REF!,#REF!,#REF!,#REF!,#REF!</definedName>
    <definedName name="P4_SCOPE_NotInd2" localSheetId="21" hidden="1">#REF!,#REF!,#REF!,#REF!,#REF!,#REF!,#REF!</definedName>
    <definedName name="P4_SCOPE_NotInd2" localSheetId="22" hidden="1">#REF!,#REF!,#REF!,#REF!,#REF!,#REF!,#REF!</definedName>
    <definedName name="P4_SCOPE_NotInd2" localSheetId="3" hidden="1">#REF!,#REF!,#REF!,#REF!,#REF!,#REF!,#REF!</definedName>
    <definedName name="P4_SCOPE_NotInd2" localSheetId="4" hidden="1">#REF!,#REF!,#REF!,#REF!,#REF!,#REF!,#REF!</definedName>
    <definedName name="P4_SCOPE_NotInd2" localSheetId="5" hidden="1">#REF!,#REF!,#REF!,#REF!,#REF!,#REF!,#REF!</definedName>
    <definedName name="P4_SCOPE_NotInd2" localSheetId="6" hidden="1">#REF!,#REF!,#REF!,#REF!,#REF!,#REF!,#REF!</definedName>
    <definedName name="P4_SCOPE_NotInd2" localSheetId="7" hidden="1">#REF!,#REF!,#REF!,#REF!,#REF!,#REF!,#REF!</definedName>
    <definedName name="P4_SCOPE_NotInd2" localSheetId="8" hidden="1">#REF!,#REF!,#REF!,#REF!,#REF!,#REF!,#REF!</definedName>
    <definedName name="P4_SCOPE_NotInd2" localSheetId="9" hidden="1">#REF!,#REF!,#REF!,#REF!,#REF!,#REF!,#REF!</definedName>
    <definedName name="P4_SCOPE_NotInd2" localSheetId="10" hidden="1">#REF!,#REF!,#REF!,#REF!,#REF!,#REF!,#REF!</definedName>
    <definedName name="P4_SCOPE_NotInd2" hidden="1">#REF!,#REF!,#REF!,#REF!,#REF!,#REF!,#REF!</definedName>
    <definedName name="P4_SCOPE_PER_PRT" localSheetId="16" hidden="1">#REF!,#REF!,#REF!,#REF!,#REF!</definedName>
    <definedName name="P4_SCOPE_PER_PRT" hidden="1">#REF!,#REF!,#REF!,#REF!,#REF!</definedName>
    <definedName name="P4_T1_Protect" hidden="1">#REF!,#REF!,#REF!,#REF!,#REF!,#REF!</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localSheetId="11" hidden="1">#REF!,#REF!,#REF!,#REF!,#REF!,#REF!</definedName>
    <definedName name="P5_SCOPE_FULL_LOAD" localSheetId="12" hidden="1">#REF!,#REF!,#REF!,#REF!,#REF!,#REF!</definedName>
    <definedName name="P5_SCOPE_FULL_LOAD" localSheetId="15" hidden="1">#REF!,#REF!,#REF!,#REF!,#REF!,#REF!</definedName>
    <definedName name="P5_SCOPE_FULL_LOAD" localSheetId="16" hidden="1">#REF!,#REF!,#REF!,#REF!,#REF!,#REF!</definedName>
    <definedName name="P5_SCOPE_FULL_LOAD" localSheetId="17" hidden="1">#REF!,#REF!,#REF!,#REF!,#REF!,#REF!</definedName>
    <definedName name="P5_SCOPE_FULL_LOAD" localSheetId="18" hidden="1">#REF!,#REF!,#REF!,#REF!,#REF!,#REF!</definedName>
    <definedName name="P5_SCOPE_FULL_LOAD" localSheetId="19" hidden="1">#REF!,#REF!,#REF!,#REF!,#REF!,#REF!</definedName>
    <definedName name="P5_SCOPE_FULL_LOAD" localSheetId="20" hidden="1">#REF!,#REF!,#REF!,#REF!,#REF!,#REF!</definedName>
    <definedName name="P5_SCOPE_FULL_LOAD" localSheetId="21" hidden="1">#REF!,#REF!,#REF!,#REF!,#REF!,#REF!</definedName>
    <definedName name="P5_SCOPE_FULL_LOAD" localSheetId="22" hidden="1">#REF!,#REF!,#REF!,#REF!,#REF!,#REF!</definedName>
    <definedName name="P5_SCOPE_FULL_LOAD" localSheetId="3" hidden="1">#REF!,#REF!,#REF!,#REF!,#REF!,#REF!</definedName>
    <definedName name="P5_SCOPE_FULL_LOAD" localSheetId="4" hidden="1">#REF!,#REF!,#REF!,#REF!,#REF!,#REF!</definedName>
    <definedName name="P5_SCOPE_FULL_LOAD" localSheetId="5" hidden="1">#REF!,#REF!,#REF!,#REF!,#REF!,#REF!</definedName>
    <definedName name="P5_SCOPE_FULL_LOAD" localSheetId="6" hidden="1">#REF!,#REF!,#REF!,#REF!,#REF!,#REF!</definedName>
    <definedName name="P5_SCOPE_FULL_LOAD" localSheetId="7" hidden="1">#REF!,#REF!,#REF!,#REF!,#REF!,#REF!</definedName>
    <definedName name="P5_SCOPE_FULL_LOAD" localSheetId="8" hidden="1">#REF!,#REF!,#REF!,#REF!,#REF!,#REF!</definedName>
    <definedName name="P5_SCOPE_FULL_LOAD" localSheetId="9" hidden="1">#REF!,#REF!,#REF!,#REF!,#REF!,#REF!</definedName>
    <definedName name="P5_SCOPE_FULL_LOAD" localSheetId="10"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localSheetId="11" hidden="1">#REF!,#REF!,#REF!,#REF!,#REF!,#REF!,#REF!</definedName>
    <definedName name="P5_SCOPE_NOTIND" localSheetId="12" hidden="1">#REF!,#REF!,#REF!,#REF!,#REF!,#REF!,#REF!</definedName>
    <definedName name="P5_SCOPE_NOTIND" localSheetId="15" hidden="1">#REF!,#REF!,#REF!,#REF!,#REF!,#REF!,#REF!</definedName>
    <definedName name="P5_SCOPE_NOTIND" localSheetId="16" hidden="1">#REF!,#REF!,#REF!,#REF!,#REF!,#REF!,#REF!</definedName>
    <definedName name="P5_SCOPE_NOTIND" localSheetId="17" hidden="1">#REF!,#REF!,#REF!,#REF!,#REF!,#REF!,#REF!</definedName>
    <definedName name="P5_SCOPE_NOTIND" localSheetId="18" hidden="1">#REF!,#REF!,#REF!,#REF!,#REF!,#REF!,#REF!</definedName>
    <definedName name="P5_SCOPE_NOTIND" localSheetId="19" hidden="1">#REF!,#REF!,#REF!,#REF!,#REF!,#REF!,#REF!</definedName>
    <definedName name="P5_SCOPE_NOTIND" localSheetId="20" hidden="1">#REF!,#REF!,#REF!,#REF!,#REF!,#REF!,#REF!</definedName>
    <definedName name="P5_SCOPE_NOTIND" localSheetId="21" hidden="1">#REF!,#REF!,#REF!,#REF!,#REF!,#REF!,#REF!</definedName>
    <definedName name="P5_SCOPE_NOTIND" localSheetId="22" hidden="1">#REF!,#REF!,#REF!,#REF!,#REF!,#REF!,#REF!</definedName>
    <definedName name="P5_SCOPE_NOTIND" localSheetId="3" hidden="1">#REF!,#REF!,#REF!,#REF!,#REF!,#REF!,#REF!</definedName>
    <definedName name="P5_SCOPE_NOTIND" localSheetId="4" hidden="1">#REF!,#REF!,#REF!,#REF!,#REF!,#REF!,#REF!</definedName>
    <definedName name="P5_SCOPE_NOTIND" localSheetId="5" hidden="1">#REF!,#REF!,#REF!,#REF!,#REF!,#REF!,#REF!</definedName>
    <definedName name="P5_SCOPE_NOTIND" localSheetId="6" hidden="1">#REF!,#REF!,#REF!,#REF!,#REF!,#REF!,#REF!</definedName>
    <definedName name="P5_SCOPE_NOTIND" localSheetId="7" hidden="1">#REF!,#REF!,#REF!,#REF!,#REF!,#REF!,#REF!</definedName>
    <definedName name="P5_SCOPE_NOTIND" localSheetId="8" hidden="1">#REF!,#REF!,#REF!,#REF!,#REF!,#REF!,#REF!</definedName>
    <definedName name="P5_SCOPE_NOTIND" localSheetId="9" hidden="1">#REF!,#REF!,#REF!,#REF!,#REF!,#REF!,#REF!</definedName>
    <definedName name="P5_SCOPE_NOTIND" localSheetId="10"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localSheetId="11" hidden="1">#REF!,#REF!,#REF!,#REF!,#REF!,#REF!,#REF!</definedName>
    <definedName name="P5_SCOPE_NotInd2" localSheetId="12" hidden="1">#REF!,#REF!,#REF!,#REF!,#REF!,#REF!,#REF!</definedName>
    <definedName name="P5_SCOPE_NotInd2" localSheetId="15" hidden="1">#REF!,#REF!,#REF!,#REF!,#REF!,#REF!,#REF!</definedName>
    <definedName name="P5_SCOPE_NotInd2" localSheetId="16" hidden="1">#REF!,#REF!,#REF!,#REF!,#REF!,#REF!,#REF!</definedName>
    <definedName name="P5_SCOPE_NotInd2" localSheetId="17" hidden="1">#REF!,#REF!,#REF!,#REF!,#REF!,#REF!,#REF!</definedName>
    <definedName name="P5_SCOPE_NotInd2" localSheetId="18" hidden="1">#REF!,#REF!,#REF!,#REF!,#REF!,#REF!,#REF!</definedName>
    <definedName name="P5_SCOPE_NotInd2" localSheetId="19" hidden="1">#REF!,#REF!,#REF!,#REF!,#REF!,#REF!,#REF!</definedName>
    <definedName name="P5_SCOPE_NotInd2" localSheetId="20" hidden="1">#REF!,#REF!,#REF!,#REF!,#REF!,#REF!,#REF!</definedName>
    <definedName name="P5_SCOPE_NotInd2" localSheetId="21" hidden="1">#REF!,#REF!,#REF!,#REF!,#REF!,#REF!,#REF!</definedName>
    <definedName name="P5_SCOPE_NotInd2" localSheetId="22" hidden="1">#REF!,#REF!,#REF!,#REF!,#REF!,#REF!,#REF!</definedName>
    <definedName name="P5_SCOPE_NotInd2" localSheetId="3" hidden="1">#REF!,#REF!,#REF!,#REF!,#REF!,#REF!,#REF!</definedName>
    <definedName name="P5_SCOPE_NotInd2" localSheetId="4" hidden="1">#REF!,#REF!,#REF!,#REF!,#REF!,#REF!,#REF!</definedName>
    <definedName name="P5_SCOPE_NotInd2" localSheetId="5" hidden="1">#REF!,#REF!,#REF!,#REF!,#REF!,#REF!,#REF!</definedName>
    <definedName name="P5_SCOPE_NotInd2" localSheetId="6" hidden="1">#REF!,#REF!,#REF!,#REF!,#REF!,#REF!,#REF!</definedName>
    <definedName name="P5_SCOPE_NotInd2" localSheetId="7" hidden="1">#REF!,#REF!,#REF!,#REF!,#REF!,#REF!,#REF!</definedName>
    <definedName name="P5_SCOPE_NotInd2" localSheetId="8" hidden="1">#REF!,#REF!,#REF!,#REF!,#REF!,#REF!,#REF!</definedName>
    <definedName name="P5_SCOPE_NotInd2" localSheetId="9" hidden="1">#REF!,#REF!,#REF!,#REF!,#REF!,#REF!,#REF!</definedName>
    <definedName name="P5_SCOPE_NotInd2" localSheetId="10" hidden="1">#REF!,#REF!,#REF!,#REF!,#REF!,#REF!,#REF!</definedName>
    <definedName name="P5_SCOPE_NotInd2" hidden="1">#REF!,#REF!,#REF!,#REF!,#REF!,#REF!,#REF!</definedName>
    <definedName name="P5_SCOPE_PER_PRT" localSheetId="16" hidden="1">#REF!,#REF!,#REF!,#REF!,#REF!</definedName>
    <definedName name="P5_SCOPE_PER_PRT" hidden="1">#REF!,#REF!,#REF!,#REF!,#REF!</definedName>
    <definedName name="P5_T1_Protect" hidden="1">#REF!,#REF!,#REF!,#REF!,#REF!</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localSheetId="11" hidden="1">#REF!,#REF!,#REF!,#REF!,#REF!,#REF!</definedName>
    <definedName name="P6_SCOPE_FULL_LOAD" localSheetId="12" hidden="1">#REF!,#REF!,#REF!,#REF!,#REF!,#REF!</definedName>
    <definedName name="P6_SCOPE_FULL_LOAD" localSheetId="15" hidden="1">#REF!,#REF!,#REF!,#REF!,#REF!,#REF!</definedName>
    <definedName name="P6_SCOPE_FULL_LOAD" localSheetId="16" hidden="1">#REF!,#REF!,#REF!,#REF!,#REF!,#REF!</definedName>
    <definedName name="P6_SCOPE_FULL_LOAD" localSheetId="17" hidden="1">#REF!,#REF!,#REF!,#REF!,#REF!,#REF!</definedName>
    <definedName name="P6_SCOPE_FULL_LOAD" localSheetId="18" hidden="1">#REF!,#REF!,#REF!,#REF!,#REF!,#REF!</definedName>
    <definedName name="P6_SCOPE_FULL_LOAD" localSheetId="19" hidden="1">#REF!,#REF!,#REF!,#REF!,#REF!,#REF!</definedName>
    <definedName name="P6_SCOPE_FULL_LOAD" localSheetId="20" hidden="1">#REF!,#REF!,#REF!,#REF!,#REF!,#REF!</definedName>
    <definedName name="P6_SCOPE_FULL_LOAD" localSheetId="21" hidden="1">#REF!,#REF!,#REF!,#REF!,#REF!,#REF!</definedName>
    <definedName name="P6_SCOPE_FULL_LOAD" localSheetId="22" hidden="1">#REF!,#REF!,#REF!,#REF!,#REF!,#REF!</definedName>
    <definedName name="P6_SCOPE_FULL_LOAD" localSheetId="3" hidden="1">#REF!,#REF!,#REF!,#REF!,#REF!,#REF!</definedName>
    <definedName name="P6_SCOPE_FULL_LOAD" localSheetId="4" hidden="1">#REF!,#REF!,#REF!,#REF!,#REF!,#REF!</definedName>
    <definedName name="P6_SCOPE_FULL_LOAD" localSheetId="5" hidden="1">#REF!,#REF!,#REF!,#REF!,#REF!,#REF!</definedName>
    <definedName name="P6_SCOPE_FULL_LOAD" localSheetId="6" hidden="1">#REF!,#REF!,#REF!,#REF!,#REF!,#REF!</definedName>
    <definedName name="P6_SCOPE_FULL_LOAD" localSheetId="7" hidden="1">#REF!,#REF!,#REF!,#REF!,#REF!,#REF!</definedName>
    <definedName name="P6_SCOPE_FULL_LOAD" localSheetId="8" hidden="1">#REF!,#REF!,#REF!,#REF!,#REF!,#REF!</definedName>
    <definedName name="P6_SCOPE_FULL_LOAD" localSheetId="9" hidden="1">#REF!,#REF!,#REF!,#REF!,#REF!,#REF!</definedName>
    <definedName name="P6_SCOPE_FULL_LOAD" localSheetId="10"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localSheetId="11" hidden="1">#REF!,#REF!,#REF!,#REF!,#REF!,#REF!,#REF!</definedName>
    <definedName name="P6_SCOPE_NOTIND" localSheetId="12" hidden="1">#REF!,#REF!,#REF!,#REF!,#REF!,#REF!,#REF!</definedName>
    <definedName name="P6_SCOPE_NOTIND" localSheetId="15" hidden="1">#REF!,#REF!,#REF!,#REF!,#REF!,#REF!,#REF!</definedName>
    <definedName name="P6_SCOPE_NOTIND" localSheetId="16" hidden="1">#REF!,#REF!,#REF!,#REF!,#REF!,#REF!,#REF!</definedName>
    <definedName name="P6_SCOPE_NOTIND" localSheetId="17" hidden="1">#REF!,#REF!,#REF!,#REF!,#REF!,#REF!,#REF!</definedName>
    <definedName name="P6_SCOPE_NOTIND" localSheetId="18" hidden="1">#REF!,#REF!,#REF!,#REF!,#REF!,#REF!,#REF!</definedName>
    <definedName name="P6_SCOPE_NOTIND" localSheetId="19" hidden="1">#REF!,#REF!,#REF!,#REF!,#REF!,#REF!,#REF!</definedName>
    <definedName name="P6_SCOPE_NOTIND" localSheetId="20" hidden="1">#REF!,#REF!,#REF!,#REF!,#REF!,#REF!,#REF!</definedName>
    <definedName name="P6_SCOPE_NOTIND" localSheetId="21" hidden="1">#REF!,#REF!,#REF!,#REF!,#REF!,#REF!,#REF!</definedName>
    <definedName name="P6_SCOPE_NOTIND" localSheetId="22" hidden="1">#REF!,#REF!,#REF!,#REF!,#REF!,#REF!,#REF!</definedName>
    <definedName name="P6_SCOPE_NOTIND" localSheetId="3" hidden="1">#REF!,#REF!,#REF!,#REF!,#REF!,#REF!,#REF!</definedName>
    <definedName name="P6_SCOPE_NOTIND" localSheetId="4" hidden="1">#REF!,#REF!,#REF!,#REF!,#REF!,#REF!,#REF!</definedName>
    <definedName name="P6_SCOPE_NOTIND" localSheetId="5" hidden="1">#REF!,#REF!,#REF!,#REF!,#REF!,#REF!,#REF!</definedName>
    <definedName name="P6_SCOPE_NOTIND" localSheetId="6" hidden="1">#REF!,#REF!,#REF!,#REF!,#REF!,#REF!,#REF!</definedName>
    <definedName name="P6_SCOPE_NOTIND" localSheetId="7" hidden="1">#REF!,#REF!,#REF!,#REF!,#REF!,#REF!,#REF!</definedName>
    <definedName name="P6_SCOPE_NOTIND" localSheetId="8" hidden="1">#REF!,#REF!,#REF!,#REF!,#REF!,#REF!,#REF!</definedName>
    <definedName name="P6_SCOPE_NOTIND" localSheetId="9" hidden="1">#REF!,#REF!,#REF!,#REF!,#REF!,#REF!,#REF!</definedName>
    <definedName name="P6_SCOPE_NOTIND" localSheetId="10"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localSheetId="11" hidden="1">#REF!,#REF!,#REF!,#REF!,#REF!,#REF!,#REF!</definedName>
    <definedName name="P6_SCOPE_NotInd2" localSheetId="12" hidden="1">#REF!,#REF!,#REF!,#REF!,#REF!,#REF!,#REF!</definedName>
    <definedName name="P6_SCOPE_NotInd2" localSheetId="15" hidden="1">#REF!,#REF!,#REF!,#REF!,#REF!,#REF!,#REF!</definedName>
    <definedName name="P6_SCOPE_NotInd2" localSheetId="16" hidden="1">#REF!,#REF!,#REF!,#REF!,#REF!,#REF!,#REF!</definedName>
    <definedName name="P6_SCOPE_NotInd2" localSheetId="17" hidden="1">#REF!,#REF!,#REF!,#REF!,#REF!,#REF!,#REF!</definedName>
    <definedName name="P6_SCOPE_NotInd2" localSheetId="18" hidden="1">#REF!,#REF!,#REF!,#REF!,#REF!,#REF!,#REF!</definedName>
    <definedName name="P6_SCOPE_NotInd2" localSheetId="19" hidden="1">#REF!,#REF!,#REF!,#REF!,#REF!,#REF!,#REF!</definedName>
    <definedName name="P6_SCOPE_NotInd2" localSheetId="20" hidden="1">#REF!,#REF!,#REF!,#REF!,#REF!,#REF!,#REF!</definedName>
    <definedName name="P6_SCOPE_NotInd2" localSheetId="21" hidden="1">#REF!,#REF!,#REF!,#REF!,#REF!,#REF!,#REF!</definedName>
    <definedName name="P6_SCOPE_NotInd2" localSheetId="22" hidden="1">#REF!,#REF!,#REF!,#REF!,#REF!,#REF!,#REF!</definedName>
    <definedName name="P6_SCOPE_NotInd2" localSheetId="3" hidden="1">#REF!,#REF!,#REF!,#REF!,#REF!,#REF!,#REF!</definedName>
    <definedName name="P6_SCOPE_NotInd2" localSheetId="4" hidden="1">#REF!,#REF!,#REF!,#REF!,#REF!,#REF!,#REF!</definedName>
    <definedName name="P6_SCOPE_NotInd2" localSheetId="5" hidden="1">#REF!,#REF!,#REF!,#REF!,#REF!,#REF!,#REF!</definedName>
    <definedName name="P6_SCOPE_NotInd2" localSheetId="6" hidden="1">#REF!,#REF!,#REF!,#REF!,#REF!,#REF!,#REF!</definedName>
    <definedName name="P6_SCOPE_NotInd2" localSheetId="7" hidden="1">#REF!,#REF!,#REF!,#REF!,#REF!,#REF!,#REF!</definedName>
    <definedName name="P6_SCOPE_NotInd2" localSheetId="8" hidden="1">#REF!,#REF!,#REF!,#REF!,#REF!,#REF!,#REF!</definedName>
    <definedName name="P6_SCOPE_NotInd2" localSheetId="9" hidden="1">#REF!,#REF!,#REF!,#REF!,#REF!,#REF!,#REF!</definedName>
    <definedName name="P6_SCOPE_NotInd2" localSheetId="10" hidden="1">#REF!,#REF!,#REF!,#REF!,#REF!,#REF!,#REF!</definedName>
    <definedName name="P6_SCOPE_NotInd2" hidden="1">#REF!,#REF!,#REF!,#REF!,#REF!,#REF!,#REF!</definedName>
    <definedName name="P6_SCOPE_PER_PRT" localSheetId="16" hidden="1">#REF!,#REF!,#REF!,#REF!,#REF!</definedName>
    <definedName name="P6_SCOPE_PER_PRT" hidden="1">#REF!,#REF!,#REF!,#REF!,#REF!</definedName>
    <definedName name="P6_T1_Protect" hidden="1">#REF!,#REF!,#REF!,#REF!,#REF!</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localSheetId="11" hidden="1">#REF!,#REF!,#REF!,#REF!,#REF!,#REF!</definedName>
    <definedName name="P7_SCOPE_FULL_LOAD" localSheetId="12" hidden="1">#REF!,#REF!,#REF!,#REF!,#REF!,#REF!</definedName>
    <definedName name="P7_SCOPE_FULL_LOAD" localSheetId="15" hidden="1">#REF!,#REF!,#REF!,#REF!,#REF!,#REF!</definedName>
    <definedName name="P7_SCOPE_FULL_LOAD" localSheetId="16" hidden="1">#REF!,#REF!,#REF!,#REF!,#REF!,#REF!</definedName>
    <definedName name="P7_SCOPE_FULL_LOAD" localSheetId="17" hidden="1">#REF!,#REF!,#REF!,#REF!,#REF!,#REF!</definedName>
    <definedName name="P7_SCOPE_FULL_LOAD" localSheetId="18" hidden="1">#REF!,#REF!,#REF!,#REF!,#REF!,#REF!</definedName>
    <definedName name="P7_SCOPE_FULL_LOAD" localSheetId="19" hidden="1">#REF!,#REF!,#REF!,#REF!,#REF!,#REF!</definedName>
    <definedName name="P7_SCOPE_FULL_LOAD" localSheetId="20" hidden="1">#REF!,#REF!,#REF!,#REF!,#REF!,#REF!</definedName>
    <definedName name="P7_SCOPE_FULL_LOAD" localSheetId="21" hidden="1">#REF!,#REF!,#REF!,#REF!,#REF!,#REF!</definedName>
    <definedName name="P7_SCOPE_FULL_LOAD" localSheetId="22" hidden="1">#REF!,#REF!,#REF!,#REF!,#REF!,#REF!</definedName>
    <definedName name="P7_SCOPE_FULL_LOAD" localSheetId="3" hidden="1">#REF!,#REF!,#REF!,#REF!,#REF!,#REF!</definedName>
    <definedName name="P7_SCOPE_FULL_LOAD" localSheetId="4" hidden="1">#REF!,#REF!,#REF!,#REF!,#REF!,#REF!</definedName>
    <definedName name="P7_SCOPE_FULL_LOAD" localSheetId="5" hidden="1">#REF!,#REF!,#REF!,#REF!,#REF!,#REF!</definedName>
    <definedName name="P7_SCOPE_FULL_LOAD" localSheetId="6" hidden="1">#REF!,#REF!,#REF!,#REF!,#REF!,#REF!</definedName>
    <definedName name="P7_SCOPE_FULL_LOAD" localSheetId="7" hidden="1">#REF!,#REF!,#REF!,#REF!,#REF!,#REF!</definedName>
    <definedName name="P7_SCOPE_FULL_LOAD" localSheetId="8" hidden="1">#REF!,#REF!,#REF!,#REF!,#REF!,#REF!</definedName>
    <definedName name="P7_SCOPE_FULL_LOAD" localSheetId="9" hidden="1">#REF!,#REF!,#REF!,#REF!,#REF!,#REF!</definedName>
    <definedName name="P7_SCOPE_FULL_LOAD" localSheetId="10"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localSheetId="11" hidden="1">#REF!,#REF!,#REF!,#REF!,#REF!,#REF!</definedName>
    <definedName name="P7_SCOPE_NOTIND" localSheetId="12" hidden="1">#REF!,#REF!,#REF!,#REF!,#REF!,#REF!</definedName>
    <definedName name="P7_SCOPE_NOTIND" localSheetId="15" hidden="1">#REF!,#REF!,#REF!,#REF!,#REF!,#REF!</definedName>
    <definedName name="P7_SCOPE_NOTIND" localSheetId="16" hidden="1">#REF!,#REF!,#REF!,#REF!,#REF!,#REF!</definedName>
    <definedName name="P7_SCOPE_NOTIND" localSheetId="17" hidden="1">#REF!,#REF!,#REF!,#REF!,#REF!,#REF!</definedName>
    <definedName name="P7_SCOPE_NOTIND" localSheetId="18" hidden="1">#REF!,#REF!,#REF!,#REF!,#REF!,#REF!</definedName>
    <definedName name="P7_SCOPE_NOTIND" localSheetId="19" hidden="1">#REF!,#REF!,#REF!,#REF!,#REF!,#REF!</definedName>
    <definedName name="P7_SCOPE_NOTIND" localSheetId="20" hidden="1">#REF!,#REF!,#REF!,#REF!,#REF!,#REF!</definedName>
    <definedName name="P7_SCOPE_NOTIND" localSheetId="21" hidden="1">#REF!,#REF!,#REF!,#REF!,#REF!,#REF!</definedName>
    <definedName name="P7_SCOPE_NOTIND" localSheetId="22" hidden="1">#REF!,#REF!,#REF!,#REF!,#REF!,#REF!</definedName>
    <definedName name="P7_SCOPE_NOTIND" localSheetId="3" hidden="1">#REF!,#REF!,#REF!,#REF!,#REF!,#REF!</definedName>
    <definedName name="P7_SCOPE_NOTIND" localSheetId="4" hidden="1">#REF!,#REF!,#REF!,#REF!,#REF!,#REF!</definedName>
    <definedName name="P7_SCOPE_NOTIND" localSheetId="5" hidden="1">#REF!,#REF!,#REF!,#REF!,#REF!,#REF!</definedName>
    <definedName name="P7_SCOPE_NOTIND" localSheetId="6" hidden="1">#REF!,#REF!,#REF!,#REF!,#REF!,#REF!</definedName>
    <definedName name="P7_SCOPE_NOTIND" localSheetId="7" hidden="1">#REF!,#REF!,#REF!,#REF!,#REF!,#REF!</definedName>
    <definedName name="P7_SCOPE_NOTIND" localSheetId="8" hidden="1">#REF!,#REF!,#REF!,#REF!,#REF!,#REF!</definedName>
    <definedName name="P7_SCOPE_NOTIND" localSheetId="9" hidden="1">#REF!,#REF!,#REF!,#REF!,#REF!,#REF!</definedName>
    <definedName name="P7_SCOPE_NOTIND" localSheetId="10" hidden="1">#REF!,#REF!,#REF!,#REF!,#REF!,#REF!</definedName>
    <definedName name="P7_SCOPE_NOTIND" hidden="1">#REF!,#REF!,#REF!,#REF!,#REF!,#REF!</definedName>
    <definedName name="P7_SCOPE_NotInd2" localSheetId="0" hidden="1">#REF!,#REF!,#REF!,#REF!,#REF!,'1_2018'!P1_SCOPE_NotInd2,'1_2018'!P2_SCOPE_NotInd2,'1_2018'!P3_SCOPE_NotInd2</definedName>
    <definedName name="P7_SCOPE_NotInd2" localSheetId="1" hidden="1">#REF!,#REF!,#REF!,#REF!,#REF!,'1_2019'!P1_SCOPE_NotInd2,'1_2019'!P2_SCOPE_NotInd2,'1_2019'!P3_SCOPE_NotInd2</definedName>
    <definedName name="P7_SCOPE_NotInd2" localSheetId="2" hidden="1">#REF!,#REF!,#REF!,#REF!,#REF!,'1_2020'!P1_SCOPE_NotInd2,'1_2020'!P2_SCOPE_NotInd2,'1_2020'!P3_SCOPE_NotInd2</definedName>
    <definedName name="P7_SCOPE_NotInd2" localSheetId="11" hidden="1">#REF!,#REF!,#REF!,#REF!,#REF!,'10'!P1_SCOPE_NotInd2,'10'!P2_SCOPE_NotInd2,'10'!P3_SCOPE_NotInd2</definedName>
    <definedName name="P7_SCOPE_NotInd2" localSheetId="12" hidden="1">#REF!,#REF!,#REF!,#REF!,#REF!,'11_1'!P1_SCOPE_NotInd2,'11_1'!P2_SCOPE_NotInd2,'11_1'!P3_SCOPE_NotInd2</definedName>
    <definedName name="P7_SCOPE_NotInd2" localSheetId="15" hidden="1">#REF!,#REF!,#REF!,#REF!,#REF!,'12'!P1_SCOPE_NotInd2,'12'!P2_SCOPE_NotInd2,'12'!P3_SCOPE_NotInd2</definedName>
    <definedName name="P7_SCOPE_NotInd2" localSheetId="16" hidden="1">#REF!,#REF!,#REF!,#REF!,#REF!,'13'!P1_SCOPE_NotInd2,'13'!P2_SCOPE_NotInd2,'13'!P3_SCOPE_NotInd2</definedName>
    <definedName name="P7_SCOPE_NotInd2" localSheetId="17" hidden="1">#REF!,#REF!,#REF!,#REF!,#REF!,'14'!P1_SCOPE_NotInd2,'14'!P2_SCOPE_NotInd2,'14'!P3_SCOPE_NotInd2</definedName>
    <definedName name="P7_SCOPE_NotInd2" localSheetId="18" hidden="1">#REF!,#REF!,#REF!,#REF!,#REF!,'15'!P1_SCOPE_NotInd2,'15'!P2_SCOPE_NotInd2,'15'!P3_SCOPE_NotInd2</definedName>
    <definedName name="P7_SCOPE_NotInd2" localSheetId="19" hidden="1">#REF!,#REF!,#REF!,#REF!,#REF!,'16'!P1_SCOPE_NotInd2,'16'!P2_SCOPE_NotInd2,'16'!P3_SCOPE_NotInd2</definedName>
    <definedName name="P7_SCOPE_NotInd2" localSheetId="20" hidden="1">#REF!,#REF!,#REF!,#REF!,#REF!,'17'!P1_SCOPE_NotInd2,'17'!P2_SCOPE_NotInd2,'17'!P3_SCOPE_NotInd2</definedName>
    <definedName name="P7_SCOPE_NotInd2" localSheetId="21" hidden="1">#REF!,#REF!,#REF!,#REF!,#REF!,'18'!P1_SCOPE_NotInd2,'18'!P2_SCOPE_NotInd2,'18'!P3_SCOPE_NotInd2</definedName>
    <definedName name="P7_SCOPE_NotInd2" localSheetId="22" hidden="1">#REF!,#REF!,#REF!,#REF!,#REF!,'19'!P1_SCOPE_NotInd2,'19'!P2_SCOPE_NotInd2,'19'!P3_SCOPE_NotInd2</definedName>
    <definedName name="P7_SCOPE_NotInd2" localSheetId="3" hidden="1">#REF!,#REF!,#REF!,#REF!,#REF!,'2'!P1_SCOPE_NotInd2,'2'!P2_SCOPE_NotInd2,'2'!P3_SCOPE_NotInd2</definedName>
    <definedName name="P7_SCOPE_NotInd2" localSheetId="4" hidden="1">#REF!,#REF!,#REF!,#REF!,#REF!,'3'!P1_SCOPE_NotInd2,'3'!P2_SCOPE_NotInd2,'3'!P3_SCOPE_NotInd2</definedName>
    <definedName name="P7_SCOPE_NotInd2" localSheetId="5" hidden="1">#REF!,#REF!,#REF!,#REF!,#REF!,'4'!P1_SCOPE_NotInd2,'4'!P2_SCOPE_NotInd2,'4'!P3_SCOPE_NotInd2</definedName>
    <definedName name="P7_SCOPE_NotInd2" localSheetId="6" hidden="1">#REF!,#REF!,#REF!,#REF!,#REF!,'5'!P1_SCOPE_NotInd2,'5'!P2_SCOPE_NotInd2,'5'!P3_SCOPE_NotInd2</definedName>
    <definedName name="P7_SCOPE_NotInd2" localSheetId="7" hidden="1">#REF!,#REF!,#REF!,#REF!,#REF!,'6'!P1_SCOPE_NotInd2,'6'!P2_SCOPE_NotInd2,'6'!P3_SCOPE_NotInd2</definedName>
    <definedName name="P7_SCOPE_NotInd2" localSheetId="8" hidden="1">#REF!,#REF!,#REF!,#REF!,#REF!,'7'!P1_SCOPE_NotInd2,'7'!P2_SCOPE_NotInd2,'7'!P3_SCOPE_NotInd2</definedName>
    <definedName name="P7_SCOPE_NotInd2" localSheetId="9" hidden="1">#REF!,#REF!,#REF!,#REF!,#REF!,'8'!P1_SCOPE_NotInd2,'8'!P2_SCOPE_NotInd2,'8'!P3_SCOPE_NotInd2</definedName>
    <definedName name="P7_SCOPE_NotInd2" localSheetId="10" hidden="1">#REF!,#REF!,#REF!,#REF!,#REF!,'9'!P1_SCOPE_NotInd2,'9'!P2_SCOPE_NotInd2,'9'!P3_SCOPE_NotInd2</definedName>
    <definedName name="P7_SCOPE_NotInd2" hidden="1">#REF!,#REF!,#REF!,#REF!,#REF!,P1_SCOPE_NotInd2,P2_SCOPE_NotInd2,P3_SCOPE_NotInd2</definedName>
    <definedName name="P7_SCOPE_PER_PRT" localSheetId="16" hidden="1">#REF!,#REF!,#REF!,#REF!,#REF!</definedName>
    <definedName name="P7_SCOPE_PER_PRT" hidden="1">#REF!,#REF!,#REF!,#REF!,#REF!</definedName>
    <definedName name="P7_T1_Protect" hidden="1">#REF!,#REF!,#REF!,#REF!,#REF!</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localSheetId="11" hidden="1">#REF!,#REF!,#REF!,#REF!,#REF!,#REF!</definedName>
    <definedName name="P8_SCOPE_FULL_LOAD" localSheetId="12" hidden="1">#REF!,#REF!,#REF!,#REF!,#REF!,#REF!</definedName>
    <definedName name="P8_SCOPE_FULL_LOAD" localSheetId="15" hidden="1">#REF!,#REF!,#REF!,#REF!,#REF!,#REF!</definedName>
    <definedName name="P8_SCOPE_FULL_LOAD" localSheetId="16" hidden="1">#REF!,#REF!,#REF!,#REF!,#REF!,#REF!</definedName>
    <definedName name="P8_SCOPE_FULL_LOAD" localSheetId="17" hidden="1">#REF!,#REF!,#REF!,#REF!,#REF!,#REF!</definedName>
    <definedName name="P8_SCOPE_FULL_LOAD" localSheetId="18" hidden="1">#REF!,#REF!,#REF!,#REF!,#REF!,#REF!</definedName>
    <definedName name="P8_SCOPE_FULL_LOAD" localSheetId="19" hidden="1">#REF!,#REF!,#REF!,#REF!,#REF!,#REF!</definedName>
    <definedName name="P8_SCOPE_FULL_LOAD" localSheetId="20" hidden="1">#REF!,#REF!,#REF!,#REF!,#REF!,#REF!</definedName>
    <definedName name="P8_SCOPE_FULL_LOAD" localSheetId="21" hidden="1">#REF!,#REF!,#REF!,#REF!,#REF!,#REF!</definedName>
    <definedName name="P8_SCOPE_FULL_LOAD" localSheetId="22" hidden="1">#REF!,#REF!,#REF!,#REF!,#REF!,#REF!</definedName>
    <definedName name="P8_SCOPE_FULL_LOAD" localSheetId="3" hidden="1">#REF!,#REF!,#REF!,#REF!,#REF!,#REF!</definedName>
    <definedName name="P8_SCOPE_FULL_LOAD" localSheetId="4" hidden="1">#REF!,#REF!,#REF!,#REF!,#REF!,#REF!</definedName>
    <definedName name="P8_SCOPE_FULL_LOAD" localSheetId="5" hidden="1">#REF!,#REF!,#REF!,#REF!,#REF!,#REF!</definedName>
    <definedName name="P8_SCOPE_FULL_LOAD" localSheetId="6" hidden="1">#REF!,#REF!,#REF!,#REF!,#REF!,#REF!</definedName>
    <definedName name="P8_SCOPE_FULL_LOAD" localSheetId="7" hidden="1">#REF!,#REF!,#REF!,#REF!,#REF!,#REF!</definedName>
    <definedName name="P8_SCOPE_FULL_LOAD" localSheetId="8" hidden="1">#REF!,#REF!,#REF!,#REF!,#REF!,#REF!</definedName>
    <definedName name="P8_SCOPE_FULL_LOAD" localSheetId="9" hidden="1">#REF!,#REF!,#REF!,#REF!,#REF!,#REF!</definedName>
    <definedName name="P8_SCOPE_FULL_LOAD" localSheetId="10"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localSheetId="11" hidden="1">#REF!,#REF!,#REF!,#REF!,#REF!,#REF!</definedName>
    <definedName name="P8_SCOPE_NOTIND" localSheetId="12" hidden="1">#REF!,#REF!,#REF!,#REF!,#REF!,#REF!</definedName>
    <definedName name="P8_SCOPE_NOTIND" localSheetId="15" hidden="1">#REF!,#REF!,#REF!,#REF!,#REF!,#REF!</definedName>
    <definedName name="P8_SCOPE_NOTIND" localSheetId="16" hidden="1">#REF!,#REF!,#REF!,#REF!,#REF!,#REF!</definedName>
    <definedName name="P8_SCOPE_NOTIND" localSheetId="17" hidden="1">#REF!,#REF!,#REF!,#REF!,#REF!,#REF!</definedName>
    <definedName name="P8_SCOPE_NOTIND" localSheetId="18" hidden="1">#REF!,#REF!,#REF!,#REF!,#REF!,#REF!</definedName>
    <definedName name="P8_SCOPE_NOTIND" localSheetId="19" hidden="1">#REF!,#REF!,#REF!,#REF!,#REF!,#REF!</definedName>
    <definedName name="P8_SCOPE_NOTIND" localSheetId="20" hidden="1">#REF!,#REF!,#REF!,#REF!,#REF!,#REF!</definedName>
    <definedName name="P8_SCOPE_NOTIND" localSheetId="21" hidden="1">#REF!,#REF!,#REF!,#REF!,#REF!,#REF!</definedName>
    <definedName name="P8_SCOPE_NOTIND" localSheetId="22" hidden="1">#REF!,#REF!,#REF!,#REF!,#REF!,#REF!</definedName>
    <definedName name="P8_SCOPE_NOTIND" localSheetId="3" hidden="1">#REF!,#REF!,#REF!,#REF!,#REF!,#REF!</definedName>
    <definedName name="P8_SCOPE_NOTIND" localSheetId="4" hidden="1">#REF!,#REF!,#REF!,#REF!,#REF!,#REF!</definedName>
    <definedName name="P8_SCOPE_NOTIND" localSheetId="5" hidden="1">#REF!,#REF!,#REF!,#REF!,#REF!,#REF!</definedName>
    <definedName name="P8_SCOPE_NOTIND" localSheetId="6" hidden="1">#REF!,#REF!,#REF!,#REF!,#REF!,#REF!</definedName>
    <definedName name="P8_SCOPE_NOTIND" localSheetId="7" hidden="1">#REF!,#REF!,#REF!,#REF!,#REF!,#REF!</definedName>
    <definedName name="P8_SCOPE_NOTIND" localSheetId="8" hidden="1">#REF!,#REF!,#REF!,#REF!,#REF!,#REF!</definedName>
    <definedName name="P8_SCOPE_NOTIND" localSheetId="9" hidden="1">#REF!,#REF!,#REF!,#REF!,#REF!,#REF!</definedName>
    <definedName name="P8_SCOPE_NOTIND" localSheetId="10" hidden="1">#REF!,#REF!,#REF!,#REF!,#REF!,#REF!</definedName>
    <definedName name="P8_SCOPE_NOTIND" hidden="1">#REF!,#REF!,#REF!,#REF!,#REF!,#REF!</definedName>
    <definedName name="P8_SCOPE_PER_PRT" localSheetId="0" hidden="1">#REF!,#REF!,#REF!,'13'!P1_SCOPE_PER_PRT,'13'!P2_SCOPE_PER_PRT,'13'!P3_SCOPE_PER_PRT,'13'!P4_SCOPE_PER_PRT</definedName>
    <definedName name="P8_SCOPE_PER_PRT" localSheetId="1" hidden="1">#REF!,#REF!,#REF!,P1_SCOPE_PER_PRT,P2_SCOPE_PER_PRT,P3_SCOPE_PER_PRT,P4_SCOPE_PER_PRT</definedName>
    <definedName name="P8_SCOPE_PER_PRT" localSheetId="2" hidden="1">#REF!,#REF!,#REF!,P1_SCOPE_PER_PRT,P2_SCOPE_PER_PRT,P3_SCOPE_PER_PRT,P4_SCOPE_PER_PRT</definedName>
    <definedName name="P8_SCOPE_PER_PRT" localSheetId="11" hidden="1">#REF!,#REF!,#REF!,P1_SCOPE_PER_PRT,P2_SCOPE_PER_PRT,P3_SCOPE_PER_PRT,P4_SCOPE_PER_PRT</definedName>
    <definedName name="P8_SCOPE_PER_PRT" localSheetId="12" hidden="1">#REF!,#REF!,#REF!,P1_SCOPE_PER_PRT,P2_SCOPE_PER_PRT,P3_SCOPE_PER_PRT,P4_SCOPE_PER_PRT</definedName>
    <definedName name="P8_SCOPE_PER_PRT" localSheetId="15" hidden="1">#REF!,#REF!,#REF!,P1_SCOPE_PER_PRT,P2_SCOPE_PER_PRT,P3_SCOPE_PER_PRT,P4_SCOPE_PER_PRT</definedName>
    <definedName name="P8_SCOPE_PER_PRT" localSheetId="16" hidden="1">#REF!,#REF!,#REF!,'13'!P1_SCOPE_PER_PRT,'13'!P2_SCOPE_PER_PRT,'13'!P3_SCOPE_PER_PRT,'13'!P4_SCOPE_PER_PRT</definedName>
    <definedName name="P8_SCOPE_PER_PRT" localSheetId="17" hidden="1">#REF!,#REF!,#REF!,'13'!P1_SCOPE_PER_PRT,'13'!P2_SCOPE_PER_PRT,'13'!P3_SCOPE_PER_PRT,'13'!P4_SCOPE_PER_PRT</definedName>
    <definedName name="P8_SCOPE_PER_PRT" localSheetId="18" hidden="1">#REF!,#REF!,#REF!,P1_SCOPE_PER_PRT,P2_SCOPE_PER_PRT,P3_SCOPE_PER_PRT,P4_SCOPE_PER_PRT</definedName>
    <definedName name="P8_SCOPE_PER_PRT" localSheetId="19" hidden="1">#REF!,#REF!,#REF!,P1_SCOPE_PER_PRT,P2_SCOPE_PER_PRT,P3_SCOPE_PER_PRT,P4_SCOPE_PER_PRT</definedName>
    <definedName name="P8_SCOPE_PER_PRT" localSheetId="20" hidden="1">#REF!,#REF!,#REF!,P1_SCOPE_PER_PRT,P2_SCOPE_PER_PRT,P3_SCOPE_PER_PRT,P4_SCOPE_PER_PRT</definedName>
    <definedName name="P8_SCOPE_PER_PRT" localSheetId="21" hidden="1">#REF!,#REF!,#REF!,P1_SCOPE_PER_PRT,P2_SCOPE_PER_PRT,P3_SCOPE_PER_PRT,P4_SCOPE_PER_PRT</definedName>
    <definedName name="P8_SCOPE_PER_PRT" localSheetId="22" hidden="1">#REF!,#REF!,#REF!,P1_SCOPE_PER_PRT,P2_SCOPE_PER_PRT,P3_SCOPE_PER_PRT,P4_SCOPE_PER_PRT</definedName>
    <definedName name="P8_SCOPE_PER_PRT" localSheetId="3" hidden="1">#REF!,#REF!,#REF!,P1_SCOPE_PER_PRT,P2_SCOPE_PER_PRT,P3_SCOPE_PER_PRT,P4_SCOPE_PER_PRT</definedName>
    <definedName name="P8_SCOPE_PER_PRT" localSheetId="4" hidden="1">#REF!,#REF!,#REF!,P1_SCOPE_PER_PRT,P2_SCOPE_PER_PRT,P3_SCOPE_PER_PRT,P4_SCOPE_PER_PRT</definedName>
    <definedName name="P8_SCOPE_PER_PRT" localSheetId="5" hidden="1">#REF!,#REF!,#REF!,P1_SCOPE_PER_PRT,P2_SCOPE_PER_PRT,P3_SCOPE_PER_PRT,P4_SCOPE_PER_PRT</definedName>
    <definedName name="P8_SCOPE_PER_PRT" localSheetId="6" hidden="1">#REF!,#REF!,#REF!,P1_SCOPE_PER_PRT,P2_SCOPE_PER_PRT,P3_SCOPE_PER_PRT,P4_SCOPE_PER_PRT</definedName>
    <definedName name="P8_SCOPE_PER_PRT" localSheetId="7" hidden="1">#REF!,#REF!,#REF!,P1_SCOPE_PER_PRT,P2_SCOPE_PER_PRT,P3_SCOPE_PER_PRT,P4_SCOPE_PER_PRT</definedName>
    <definedName name="P8_SCOPE_PER_PRT" localSheetId="8" hidden="1">#REF!,#REF!,#REF!,P1_SCOPE_PER_PRT,P2_SCOPE_PER_PRT,P3_SCOPE_PER_PRT,P4_SCOPE_PER_PRT</definedName>
    <definedName name="P8_SCOPE_PER_PRT" localSheetId="9" hidden="1">#REF!,#REF!,#REF!,P1_SCOPE_PER_PRT,P2_SCOPE_PER_PRT,P3_SCOPE_PER_PRT,P4_SCOPE_PER_PRT</definedName>
    <definedName name="P8_SCOPE_PER_PRT" localSheetId="10" hidden="1">#REF!,#REF!,#REF!,P1_SCOPE_PER_PRT,P2_SCOPE_PER_PRT,P3_SCOPE_PER_PRT,P4_SCOPE_PER_PRT</definedName>
    <definedName name="P8_SCOPE_PER_PRT" hidden="1">[11]перекрестка!$J$84:$K$88,[11]перекрестка!$N$84:$N$88,[11]перекрестка!$F$14:$G$25,P1_SCOPE_PER_PRT,P2_SCOPE_PER_PRT,P3_SCOPE_PER_PRT,P4_SCOPE_PER_PRT</definedName>
    <definedName name="P8_T1_Protect" hidden="1">#REF!,#REF!,#REF!,#REF!,#REF!</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localSheetId="11" hidden="1">#REF!,#REF!,#REF!,#REF!,#REF!,#REF!</definedName>
    <definedName name="P9_SCOPE_FULL_LOAD" localSheetId="12" hidden="1">#REF!,#REF!,#REF!,#REF!,#REF!,#REF!</definedName>
    <definedName name="P9_SCOPE_FULL_LOAD" localSheetId="15" hidden="1">#REF!,#REF!,#REF!,#REF!,#REF!,#REF!</definedName>
    <definedName name="P9_SCOPE_FULL_LOAD" localSheetId="16" hidden="1">#REF!,#REF!,#REF!,#REF!,#REF!,#REF!</definedName>
    <definedName name="P9_SCOPE_FULL_LOAD" localSheetId="17" hidden="1">#REF!,#REF!,#REF!,#REF!,#REF!,#REF!</definedName>
    <definedName name="P9_SCOPE_FULL_LOAD" localSheetId="18" hidden="1">#REF!,#REF!,#REF!,#REF!,#REF!,#REF!</definedName>
    <definedName name="P9_SCOPE_FULL_LOAD" localSheetId="19" hidden="1">#REF!,#REF!,#REF!,#REF!,#REF!,#REF!</definedName>
    <definedName name="P9_SCOPE_FULL_LOAD" localSheetId="20" hidden="1">#REF!,#REF!,#REF!,#REF!,#REF!,#REF!</definedName>
    <definedName name="P9_SCOPE_FULL_LOAD" localSheetId="21" hidden="1">#REF!,#REF!,#REF!,#REF!,#REF!,#REF!</definedName>
    <definedName name="P9_SCOPE_FULL_LOAD" localSheetId="22" hidden="1">#REF!,#REF!,#REF!,#REF!,#REF!,#REF!</definedName>
    <definedName name="P9_SCOPE_FULL_LOAD" localSheetId="3" hidden="1">#REF!,#REF!,#REF!,#REF!,#REF!,#REF!</definedName>
    <definedName name="P9_SCOPE_FULL_LOAD" localSheetId="4" hidden="1">#REF!,#REF!,#REF!,#REF!,#REF!,#REF!</definedName>
    <definedName name="P9_SCOPE_FULL_LOAD" localSheetId="5" hidden="1">#REF!,#REF!,#REF!,#REF!,#REF!,#REF!</definedName>
    <definedName name="P9_SCOPE_FULL_LOAD" localSheetId="6" hidden="1">#REF!,#REF!,#REF!,#REF!,#REF!,#REF!</definedName>
    <definedName name="P9_SCOPE_FULL_LOAD" localSheetId="7" hidden="1">#REF!,#REF!,#REF!,#REF!,#REF!,#REF!</definedName>
    <definedName name="P9_SCOPE_FULL_LOAD" localSheetId="8" hidden="1">#REF!,#REF!,#REF!,#REF!,#REF!,#REF!</definedName>
    <definedName name="P9_SCOPE_FULL_LOAD" localSheetId="9" hidden="1">#REF!,#REF!,#REF!,#REF!,#REF!,#REF!</definedName>
    <definedName name="P9_SCOPE_FULL_LOAD" localSheetId="10" hidden="1">#REF!,#REF!,#REF!,#REF!,#REF!,#REF!</definedName>
    <definedName name="P9_SCOPE_FULL_LOAD" hidden="1">#REF!,#REF!,#REF!,#REF!,#REF!,#REF!</definedName>
    <definedName name="P9_SCOPE_NotInd" localSheetId="0" hidden="1">#REF!,'1_2018'!P1_SCOPE_NOTIND,'1_2018'!P2_SCOPE_NOTIND,'1_2018'!P3_SCOPE_NOTIND,'1_2018'!P4_SCOPE_NOTIND,'1_2018'!P5_SCOPE_NOTIND,'1_2018'!P6_SCOPE_NOTIND,'1_2018'!P7_SCOPE_NOTIND</definedName>
    <definedName name="P9_SCOPE_NotInd" localSheetId="1" hidden="1">#REF!,'1_2019'!P1_SCOPE_NOTIND,'1_2019'!P2_SCOPE_NOTIND,'1_2019'!P3_SCOPE_NOTIND,'1_2019'!P4_SCOPE_NOTIND,'1_2019'!P5_SCOPE_NOTIND,'1_2019'!P6_SCOPE_NOTIND,'1_2019'!P7_SCOPE_NOTIND</definedName>
    <definedName name="P9_SCOPE_NotInd" localSheetId="2" hidden="1">#REF!,'1_2020'!P1_SCOPE_NOTIND,'1_2020'!P2_SCOPE_NOTIND,'1_2020'!P3_SCOPE_NOTIND,'1_2020'!P4_SCOPE_NOTIND,'1_2020'!P5_SCOPE_NOTIND,'1_2020'!P6_SCOPE_NOTIND,'1_2020'!P7_SCOPE_NOTIND</definedName>
    <definedName name="P9_SCOPE_NotInd" localSheetId="11" hidden="1">#REF!,'10'!P1_SCOPE_NOTIND,'10'!P2_SCOPE_NOTIND,'10'!P3_SCOPE_NOTIND,'10'!P4_SCOPE_NOTIND,'10'!P5_SCOPE_NOTIND,'10'!P6_SCOPE_NOTIND,'10'!P7_SCOPE_NOTIND</definedName>
    <definedName name="P9_SCOPE_NotInd" localSheetId="12" hidden="1">#REF!,'11_1'!P1_SCOPE_NOTIND,'11_1'!P2_SCOPE_NOTIND,'11_1'!P3_SCOPE_NOTIND,'11_1'!P4_SCOPE_NOTIND,'11_1'!P5_SCOPE_NOTIND,'11_1'!P6_SCOPE_NOTIND,'11_1'!P7_SCOPE_NOTIND</definedName>
    <definedName name="P9_SCOPE_NotInd" localSheetId="15" hidden="1">#REF!,'12'!P1_SCOPE_NOTIND,'12'!P2_SCOPE_NOTIND,'12'!P3_SCOPE_NOTIND,'12'!P4_SCOPE_NOTIND,'12'!P5_SCOPE_NOTIND,'12'!P6_SCOPE_NOTIND,'12'!P7_SCOPE_NOTIND</definedName>
    <definedName name="P9_SCOPE_NotInd" localSheetId="16" hidden="1">#REF!,'13'!P1_SCOPE_NOTIND,'13'!P2_SCOPE_NOTIND,'13'!P3_SCOPE_NOTIND,'13'!P4_SCOPE_NOTIND,'13'!P5_SCOPE_NOTIND,'13'!P6_SCOPE_NOTIND,'13'!P7_SCOPE_NOTIND</definedName>
    <definedName name="P9_SCOPE_NotInd" localSheetId="17" hidden="1">#REF!,'14'!P1_SCOPE_NOTIND,'14'!P2_SCOPE_NOTIND,'14'!P3_SCOPE_NOTIND,'14'!P4_SCOPE_NOTIND,'14'!P5_SCOPE_NOTIND,'14'!P6_SCOPE_NOTIND,'14'!P7_SCOPE_NOTIND</definedName>
    <definedName name="P9_SCOPE_NotInd" localSheetId="18" hidden="1">#REF!,'15'!P1_SCOPE_NOTIND,'15'!P2_SCOPE_NOTIND,'15'!P3_SCOPE_NOTIND,'15'!P4_SCOPE_NOTIND,'15'!P5_SCOPE_NOTIND,'15'!P6_SCOPE_NOTIND,'15'!P7_SCOPE_NOTIND</definedName>
    <definedName name="P9_SCOPE_NotInd" localSheetId="19" hidden="1">#REF!,'16'!P1_SCOPE_NOTIND,'16'!P2_SCOPE_NOTIND,'16'!P3_SCOPE_NOTIND,'16'!P4_SCOPE_NOTIND,'16'!P5_SCOPE_NOTIND,'16'!P6_SCOPE_NOTIND,'16'!P7_SCOPE_NOTIND</definedName>
    <definedName name="P9_SCOPE_NotInd" localSheetId="20" hidden="1">#REF!,'17'!P1_SCOPE_NOTIND,'17'!P2_SCOPE_NOTIND,'17'!P3_SCOPE_NOTIND,'17'!P4_SCOPE_NOTIND,'17'!P5_SCOPE_NOTIND,'17'!P6_SCOPE_NOTIND,'17'!P7_SCOPE_NOTIND</definedName>
    <definedName name="P9_SCOPE_NotInd" localSheetId="21" hidden="1">#REF!,'18'!P1_SCOPE_NOTIND,'18'!P2_SCOPE_NOTIND,'18'!P3_SCOPE_NOTIND,'18'!P4_SCOPE_NOTIND,'18'!P5_SCOPE_NOTIND,'18'!P6_SCOPE_NOTIND,'18'!P7_SCOPE_NOTIND</definedName>
    <definedName name="P9_SCOPE_NotInd" localSheetId="22" hidden="1">#REF!,'19'!P1_SCOPE_NOTIND,'19'!P2_SCOPE_NOTIND,'19'!P3_SCOPE_NOTIND,'19'!P4_SCOPE_NOTIND,'19'!P5_SCOPE_NOTIND,'19'!P6_SCOPE_NOTIND,'19'!P7_SCOPE_NOTIND</definedName>
    <definedName name="P9_SCOPE_NotInd" localSheetId="3" hidden="1">#REF!,'2'!P1_SCOPE_NOTIND,'2'!P2_SCOPE_NOTIND,'2'!P3_SCOPE_NOTIND,'2'!P4_SCOPE_NOTIND,'2'!P5_SCOPE_NOTIND,'2'!P6_SCOPE_NOTIND,'2'!P7_SCOPE_NOTIND</definedName>
    <definedName name="P9_SCOPE_NotInd" localSheetId="4" hidden="1">#REF!,'3'!P1_SCOPE_NOTIND,'3'!P2_SCOPE_NOTIND,'3'!P3_SCOPE_NOTIND,'3'!P4_SCOPE_NOTIND,'3'!P5_SCOPE_NOTIND,'3'!P6_SCOPE_NOTIND,'3'!P7_SCOPE_NOTIND</definedName>
    <definedName name="P9_SCOPE_NotInd" localSheetId="5" hidden="1">#REF!,'4'!P1_SCOPE_NOTIND,'4'!P2_SCOPE_NOTIND,'4'!P3_SCOPE_NOTIND,'4'!P4_SCOPE_NOTIND,'4'!P5_SCOPE_NOTIND,'4'!P6_SCOPE_NOTIND,'4'!P7_SCOPE_NOTIND</definedName>
    <definedName name="P9_SCOPE_NotInd" localSheetId="6" hidden="1">#REF!,'5'!P1_SCOPE_NOTIND,'5'!P2_SCOPE_NOTIND,'5'!P3_SCOPE_NOTIND,'5'!P4_SCOPE_NOTIND,'5'!P5_SCOPE_NOTIND,'5'!P6_SCOPE_NOTIND,'5'!P7_SCOPE_NOTIND</definedName>
    <definedName name="P9_SCOPE_NotInd" localSheetId="7" hidden="1">#REF!,'6'!P1_SCOPE_NOTIND,'6'!P2_SCOPE_NOTIND,'6'!P3_SCOPE_NOTIND,'6'!P4_SCOPE_NOTIND,'6'!P5_SCOPE_NOTIND,'6'!P6_SCOPE_NOTIND,'6'!P7_SCOPE_NOTIND</definedName>
    <definedName name="P9_SCOPE_NotInd" localSheetId="8" hidden="1">#REF!,'7'!P1_SCOPE_NOTIND,'7'!P2_SCOPE_NOTIND,'7'!P3_SCOPE_NOTIND,'7'!P4_SCOPE_NOTIND,'7'!P5_SCOPE_NOTIND,'7'!P6_SCOPE_NOTIND,'7'!P7_SCOPE_NOTIND</definedName>
    <definedName name="P9_SCOPE_NotInd" localSheetId="9" hidden="1">#REF!,'8'!P1_SCOPE_NOTIND,'8'!P2_SCOPE_NOTIND,'8'!P3_SCOPE_NOTIND,'8'!P4_SCOPE_NOTIND,'8'!P5_SCOPE_NOTIND,'8'!P6_SCOPE_NOTIND,'8'!P7_SCOPE_NOTIND</definedName>
    <definedName name="P9_SCOPE_NotInd" localSheetId="10" hidden="1">#REF!,'9'!P1_SCOPE_NOTIND,'9'!P2_SCOPE_NOTIND,'9'!P3_SCOPE_NOTIND,'9'!P4_SCOPE_NOTIND,'9'!P5_SCOPE_NOTIND,'9'!P6_SCOPE_NOTIND,'9'!P7_SCOPE_NOTIND</definedName>
    <definedName name="P9_SCOPE_NotInd" hidden="1">#REF!,P1_SCOPE_NOTIND,P2_SCOPE_NOTIND,P3_SCOPE_NOTIND,P4_SCOPE_NOTIND,P5_SCOPE_NOTIND,P6_SCOPE_NOTIND,P7_SCOPE_NOTIND</definedName>
    <definedName name="P9_T1_Protect" hidden="1">#REF!,#REF!,#REF!,#REF!,#REF!</definedName>
    <definedName name="SAPBEXrevision" hidden="1">1</definedName>
    <definedName name="SAPBEXsysID" hidden="1">"BW2"</definedName>
    <definedName name="SAPBEXwbID" hidden="1">"479GSPMTNK9HM4ZSIVE5K2SH6"</definedName>
    <definedName name="WNG87317458REWQ" hidden="1">{#N/A,#N/A,TRUE,"Лист1";#N/A,#N/A,TRUE,"Лист2";#N/A,#N/A,TRUE,"Лист3"}</definedName>
    <definedName name="wrn.Сравнение._.с._.отраслями." localSheetId="0" hidden="1">{#N/A,#N/A,TRUE,"Лист1";#N/A,#N/A,TRUE,"Лист2";#N/A,#N/A,TRUE,"Лист3"}</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11" hidden="1">{#N/A,#N/A,TRUE,"Лист1";#N/A,#N/A,TRUE,"Лист2";#N/A,#N/A,TRUE,"Лист3"}</definedName>
    <definedName name="wrn.Сравнение._.с._.отраслями." localSheetId="12" hidden="1">{#N/A,#N/A,TRUE,"Лист1";#N/A,#N/A,TRUE,"Лист2";#N/A,#N/A,TRUE,"Лист3"}</definedName>
    <definedName name="wrn.Сравнение._.с._.отраслями." localSheetId="15" hidden="1">{#N/A,#N/A,TRUE,"Лист1";#N/A,#N/A,TRUE,"Лист2";#N/A,#N/A,TRUE,"Лист3"}</definedName>
    <definedName name="wrn.Сравнение._.с._.отраслями." localSheetId="16" hidden="1">{#N/A,#N/A,TRUE,"Лист1";#N/A,#N/A,TRUE,"Лист2";#N/A,#N/A,TRUE,"Лист3"}</definedName>
    <definedName name="wrn.Сравнение._.с._.отраслями." localSheetId="17" hidden="1">{#N/A,#N/A,TRUE,"Лист1";#N/A,#N/A,TRUE,"Лист2";#N/A,#N/A,TRUE,"Лист3"}</definedName>
    <definedName name="wrn.Сравнение._.с._.отраслями." localSheetId="18" hidden="1">{#N/A,#N/A,TRUE,"Лист1";#N/A,#N/A,TRUE,"Лист2";#N/A,#N/A,TRUE,"Лист3"}</definedName>
    <definedName name="wrn.Сравнение._.с._.отраслями." localSheetId="19" hidden="1">{#N/A,#N/A,TRUE,"Лист1";#N/A,#N/A,TRUE,"Лист2";#N/A,#N/A,TRUE,"Лист3"}</definedName>
    <definedName name="wrn.Сравнение._.с._.отраслями." localSheetId="20" hidden="1">{#N/A,#N/A,TRUE,"Лист1";#N/A,#N/A,TRUE,"Лист2";#N/A,#N/A,TRUE,"Лист3"}</definedName>
    <definedName name="wrn.Сравнение._.с._.отраслями." localSheetId="21" hidden="1">{#N/A,#N/A,TRUE,"Лист1";#N/A,#N/A,TRUE,"Лист2";#N/A,#N/A,TRUE,"Лист3"}</definedName>
    <definedName name="wrn.Сравнение._.с._.отраслями." localSheetId="22"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4"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7" hidden="1">{#N/A,#N/A,TRUE,"Лист1";#N/A,#N/A,TRUE,"Лист2";#N/A,#N/A,TRUE,"Лист3"}</definedName>
    <definedName name="wrn.Сравнение._.с._.отраслями." localSheetId="8" hidden="1">{#N/A,#N/A,TRUE,"Лист1";#N/A,#N/A,TRUE,"Лист2";#N/A,#N/A,TRUE,"Лист3"}</definedName>
    <definedName name="wrn.Сравнение._.с._.отраслями." localSheetId="9" hidden="1">{#N/A,#N/A,TRUE,"Лист1";#N/A,#N/A,TRUE,"Лист2";#N/A,#N/A,TRUE,"Лист3"}</definedName>
    <definedName name="wrn.Сравнение._.с._.отраслями." localSheetId="10" hidden="1">{#N/A,#N/A,TRUE,"Лист1";#N/A,#N/A,TRUE,"Лист2";#N/A,#N/A,TRUE,"Лист3"}</definedName>
    <definedName name="wrn.Сравнение._.с._.отраслями." hidden="1">{#N/A,#N/A,TRUE,"Лист1";#N/A,#N/A,TRUE,"Лист2";#N/A,#N/A,TRUE,"Лист3"}</definedName>
    <definedName name="витт" localSheetId="0" hidden="1">{#N/A,#N/A,TRUE,"Лист1";#N/A,#N/A,TRUE,"Лист2";#N/A,#N/A,TRUE,"Лист3"}</definedName>
    <definedName name="витт" localSheetId="1" hidden="1">{#N/A,#N/A,TRUE,"Лист1";#N/A,#N/A,TRUE,"Лист2";#N/A,#N/A,TRUE,"Лист3"}</definedName>
    <definedName name="витт" localSheetId="2" hidden="1">{#N/A,#N/A,TRUE,"Лист1";#N/A,#N/A,TRUE,"Лист2";#N/A,#N/A,TRUE,"Лист3"}</definedName>
    <definedName name="витт" localSheetId="11" hidden="1">{#N/A,#N/A,TRUE,"Лист1";#N/A,#N/A,TRUE,"Лист2";#N/A,#N/A,TRUE,"Лист3"}</definedName>
    <definedName name="витт" localSheetId="12" hidden="1">{#N/A,#N/A,TRUE,"Лист1";#N/A,#N/A,TRUE,"Лист2";#N/A,#N/A,TRUE,"Лист3"}</definedName>
    <definedName name="витт" localSheetId="15" hidden="1">{#N/A,#N/A,TRUE,"Лист1";#N/A,#N/A,TRUE,"Лист2";#N/A,#N/A,TRUE,"Лист3"}</definedName>
    <definedName name="витт" localSheetId="16" hidden="1">{#N/A,#N/A,TRUE,"Лист1";#N/A,#N/A,TRUE,"Лист2";#N/A,#N/A,TRUE,"Лист3"}</definedName>
    <definedName name="витт" localSheetId="17" hidden="1">{#N/A,#N/A,TRUE,"Лист1";#N/A,#N/A,TRUE,"Лист2";#N/A,#N/A,TRUE,"Лист3"}</definedName>
    <definedName name="витт" localSheetId="18" hidden="1">{#N/A,#N/A,TRUE,"Лист1";#N/A,#N/A,TRUE,"Лист2";#N/A,#N/A,TRUE,"Лист3"}</definedName>
    <definedName name="витт" localSheetId="19" hidden="1">{#N/A,#N/A,TRUE,"Лист1";#N/A,#N/A,TRUE,"Лист2";#N/A,#N/A,TRUE,"Лист3"}</definedName>
    <definedName name="витт" localSheetId="20" hidden="1">{#N/A,#N/A,TRUE,"Лист1";#N/A,#N/A,TRUE,"Лист2";#N/A,#N/A,TRUE,"Лист3"}</definedName>
    <definedName name="витт" localSheetId="21" hidden="1">{#N/A,#N/A,TRUE,"Лист1";#N/A,#N/A,TRUE,"Лист2";#N/A,#N/A,TRUE,"Лист3"}</definedName>
    <definedName name="витт" localSheetId="22" hidden="1">{#N/A,#N/A,TRUE,"Лист1";#N/A,#N/A,TRUE,"Лист2";#N/A,#N/A,TRUE,"Лист3"}</definedName>
    <definedName name="витт" localSheetId="3" hidden="1">{#N/A,#N/A,TRUE,"Лист1";#N/A,#N/A,TRUE,"Лист2";#N/A,#N/A,TRUE,"Лист3"}</definedName>
    <definedName name="витт" localSheetId="4" hidden="1">{#N/A,#N/A,TRUE,"Лист1";#N/A,#N/A,TRUE,"Лист2";#N/A,#N/A,TRUE,"Лист3"}</definedName>
    <definedName name="витт" localSheetId="5" hidden="1">{#N/A,#N/A,TRUE,"Лист1";#N/A,#N/A,TRUE,"Лист2";#N/A,#N/A,TRUE,"Лист3"}</definedName>
    <definedName name="витт" localSheetId="6" hidden="1">{#N/A,#N/A,TRUE,"Лист1";#N/A,#N/A,TRUE,"Лист2";#N/A,#N/A,TRUE,"Лист3"}</definedName>
    <definedName name="витт" localSheetId="7" hidden="1">{#N/A,#N/A,TRUE,"Лист1";#N/A,#N/A,TRUE,"Лист2";#N/A,#N/A,TRUE,"Лист3"}</definedName>
    <definedName name="витт" localSheetId="8" hidden="1">{#N/A,#N/A,TRUE,"Лист1";#N/A,#N/A,TRUE,"Лист2";#N/A,#N/A,TRUE,"Лист3"}</definedName>
    <definedName name="витт" localSheetId="9" hidden="1">{#N/A,#N/A,TRUE,"Лист1";#N/A,#N/A,TRUE,"Лист2";#N/A,#N/A,TRUE,"Лист3"}</definedName>
    <definedName name="витт" localSheetId="10" hidden="1">{#N/A,#N/A,TRUE,"Лист1";#N/A,#N/A,TRUE,"Лист2";#N/A,#N/A,TRUE,"Лист3"}</definedName>
    <definedName name="витт" hidden="1">{#N/A,#N/A,TRUE,"Лист1";#N/A,#N/A,TRUE,"Лист2";#N/A,#N/A,TRUE,"Лист3"}</definedName>
    <definedName name="вуув" localSheetId="0" hidden="1">{#N/A,#N/A,TRUE,"Лист1";#N/A,#N/A,TRUE,"Лист2";#N/A,#N/A,TRUE,"Лист3"}</definedName>
    <definedName name="вуув" localSheetId="1" hidden="1">{#N/A,#N/A,TRUE,"Лист1";#N/A,#N/A,TRUE,"Лист2";#N/A,#N/A,TRUE,"Лист3"}</definedName>
    <definedName name="вуув" localSheetId="2" hidden="1">{#N/A,#N/A,TRUE,"Лист1";#N/A,#N/A,TRUE,"Лист2";#N/A,#N/A,TRUE,"Лист3"}</definedName>
    <definedName name="вуув" localSheetId="11" hidden="1">{#N/A,#N/A,TRUE,"Лист1";#N/A,#N/A,TRUE,"Лист2";#N/A,#N/A,TRUE,"Лист3"}</definedName>
    <definedName name="вуув" localSheetId="12" hidden="1">{#N/A,#N/A,TRUE,"Лист1";#N/A,#N/A,TRUE,"Лист2";#N/A,#N/A,TRUE,"Лист3"}</definedName>
    <definedName name="вуув" localSheetId="15" hidden="1">{#N/A,#N/A,TRUE,"Лист1";#N/A,#N/A,TRUE,"Лист2";#N/A,#N/A,TRUE,"Лист3"}</definedName>
    <definedName name="вуув" localSheetId="16" hidden="1">{#N/A,#N/A,TRUE,"Лист1";#N/A,#N/A,TRUE,"Лист2";#N/A,#N/A,TRUE,"Лист3"}</definedName>
    <definedName name="вуув" localSheetId="17" hidden="1">{#N/A,#N/A,TRUE,"Лист1";#N/A,#N/A,TRUE,"Лист2";#N/A,#N/A,TRUE,"Лист3"}</definedName>
    <definedName name="вуув" localSheetId="18" hidden="1">{#N/A,#N/A,TRUE,"Лист1";#N/A,#N/A,TRUE,"Лист2";#N/A,#N/A,TRUE,"Лист3"}</definedName>
    <definedName name="вуув" localSheetId="19" hidden="1">{#N/A,#N/A,TRUE,"Лист1";#N/A,#N/A,TRUE,"Лист2";#N/A,#N/A,TRUE,"Лист3"}</definedName>
    <definedName name="вуув" localSheetId="20" hidden="1">{#N/A,#N/A,TRUE,"Лист1";#N/A,#N/A,TRUE,"Лист2";#N/A,#N/A,TRUE,"Лист3"}</definedName>
    <definedName name="вуув" localSheetId="21" hidden="1">{#N/A,#N/A,TRUE,"Лист1";#N/A,#N/A,TRUE,"Лист2";#N/A,#N/A,TRUE,"Лист3"}</definedName>
    <definedName name="вуув" localSheetId="22" hidden="1">{#N/A,#N/A,TRUE,"Лист1";#N/A,#N/A,TRUE,"Лист2";#N/A,#N/A,TRUE,"Лист3"}</definedName>
    <definedName name="вуув" localSheetId="3" hidden="1">{#N/A,#N/A,TRUE,"Лист1";#N/A,#N/A,TRUE,"Лист2";#N/A,#N/A,TRUE,"Лист3"}</definedName>
    <definedName name="вуув" localSheetId="4" hidden="1">{#N/A,#N/A,TRUE,"Лист1";#N/A,#N/A,TRUE,"Лист2";#N/A,#N/A,TRUE,"Лист3"}</definedName>
    <definedName name="вуув" localSheetId="5" hidden="1">{#N/A,#N/A,TRUE,"Лист1";#N/A,#N/A,TRUE,"Лист2";#N/A,#N/A,TRUE,"Лист3"}</definedName>
    <definedName name="вуув" localSheetId="6" hidden="1">{#N/A,#N/A,TRUE,"Лист1";#N/A,#N/A,TRUE,"Лист2";#N/A,#N/A,TRUE,"Лист3"}</definedName>
    <definedName name="вуув" localSheetId="7" hidden="1">{#N/A,#N/A,TRUE,"Лист1";#N/A,#N/A,TRUE,"Лист2";#N/A,#N/A,TRUE,"Лист3"}</definedName>
    <definedName name="вуув" localSheetId="8" hidden="1">{#N/A,#N/A,TRUE,"Лист1";#N/A,#N/A,TRUE,"Лист2";#N/A,#N/A,TRUE,"Лист3"}</definedName>
    <definedName name="вуув" localSheetId="9" hidden="1">{#N/A,#N/A,TRUE,"Лист1";#N/A,#N/A,TRUE,"Лист2";#N/A,#N/A,TRUE,"Лист3"}</definedName>
    <definedName name="вуув" localSheetId="10" hidden="1">{#N/A,#N/A,TRUE,"Лист1";#N/A,#N/A,TRUE,"Лист2";#N/A,#N/A,TRUE,"Лист3"}</definedName>
    <definedName name="вуув" hidden="1">{#N/A,#N/A,TRUE,"Лист1";#N/A,#N/A,TRUE,"Лист2";#N/A,#N/A,TRUE,"Лист3"}</definedName>
    <definedName name="грприрцфв00ав98" localSheetId="0" hidden="1">{#N/A,#N/A,TRUE,"Лист1";#N/A,#N/A,TRUE,"Лист2";#N/A,#N/A,TRUE,"Лист3"}</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localSheetId="11" hidden="1">{#N/A,#N/A,TRUE,"Лист1";#N/A,#N/A,TRUE,"Лист2";#N/A,#N/A,TRUE,"Лист3"}</definedName>
    <definedName name="грприрцфв00ав98" localSheetId="12" hidden="1">{#N/A,#N/A,TRUE,"Лист1";#N/A,#N/A,TRUE,"Лист2";#N/A,#N/A,TRUE,"Лист3"}</definedName>
    <definedName name="грприрцфв00ав98" localSheetId="15" hidden="1">{#N/A,#N/A,TRUE,"Лист1";#N/A,#N/A,TRUE,"Лист2";#N/A,#N/A,TRUE,"Лист3"}</definedName>
    <definedName name="грприрцфв00ав98" localSheetId="16" hidden="1">{#N/A,#N/A,TRUE,"Лист1";#N/A,#N/A,TRUE,"Лист2";#N/A,#N/A,TRUE,"Лист3"}</definedName>
    <definedName name="грприрцфв00ав98" localSheetId="17" hidden="1">{#N/A,#N/A,TRUE,"Лист1";#N/A,#N/A,TRUE,"Лист2";#N/A,#N/A,TRUE,"Лист3"}</definedName>
    <definedName name="грприрцфв00ав98" localSheetId="18" hidden="1">{#N/A,#N/A,TRUE,"Лист1";#N/A,#N/A,TRUE,"Лист2";#N/A,#N/A,TRUE,"Лист3"}</definedName>
    <definedName name="грприрцфв00ав98" localSheetId="19" hidden="1">{#N/A,#N/A,TRUE,"Лист1";#N/A,#N/A,TRUE,"Лист2";#N/A,#N/A,TRUE,"Лист3"}</definedName>
    <definedName name="грприрцфв00ав98" localSheetId="20" hidden="1">{#N/A,#N/A,TRUE,"Лист1";#N/A,#N/A,TRUE,"Лист2";#N/A,#N/A,TRUE,"Лист3"}</definedName>
    <definedName name="грприрцфв00ав98" localSheetId="21" hidden="1">{#N/A,#N/A,TRUE,"Лист1";#N/A,#N/A,TRUE,"Лист2";#N/A,#N/A,TRUE,"Лист3"}</definedName>
    <definedName name="грприрцфв00ав98" localSheetId="22" hidden="1">{#N/A,#N/A,TRUE,"Лист1";#N/A,#N/A,TRUE,"Лист2";#N/A,#N/A,TRUE,"Лист3"}</definedName>
    <definedName name="грприрцфв00ав98" localSheetId="3" hidden="1">{#N/A,#N/A,TRUE,"Лист1";#N/A,#N/A,TRUE,"Лист2";#N/A,#N/A,TRUE,"Лист3"}</definedName>
    <definedName name="грприрцфв00ав98" localSheetId="4" hidden="1">{#N/A,#N/A,TRUE,"Лист1";#N/A,#N/A,TRUE,"Лист2";#N/A,#N/A,TRUE,"Лист3"}</definedName>
    <definedName name="грприрцфв00ав98" localSheetId="5" hidden="1">{#N/A,#N/A,TRUE,"Лист1";#N/A,#N/A,TRUE,"Лист2";#N/A,#N/A,TRUE,"Лист3"}</definedName>
    <definedName name="грприрцфв00ав98" localSheetId="6" hidden="1">{#N/A,#N/A,TRUE,"Лист1";#N/A,#N/A,TRUE,"Лист2";#N/A,#N/A,TRUE,"Лист3"}</definedName>
    <definedName name="грприрцфв00ав98" localSheetId="7" hidden="1">{#N/A,#N/A,TRUE,"Лист1";#N/A,#N/A,TRUE,"Лист2";#N/A,#N/A,TRUE,"Лист3"}</definedName>
    <definedName name="грприрцфв00ав98" localSheetId="8" hidden="1">{#N/A,#N/A,TRUE,"Лист1";#N/A,#N/A,TRUE,"Лист2";#N/A,#N/A,TRUE,"Лист3"}</definedName>
    <definedName name="грприрцфв00ав98" localSheetId="9" hidden="1">{#N/A,#N/A,TRUE,"Лист1";#N/A,#N/A,TRUE,"Лист2";#N/A,#N/A,TRUE,"Лист3"}</definedName>
    <definedName name="грприрцфв00ав98" localSheetId="1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localSheetId="11" hidden="1">{#N/A,#N/A,TRUE,"Лист1";#N/A,#N/A,TRUE,"Лист2";#N/A,#N/A,TRUE,"Лист3"}</definedName>
    <definedName name="грфинцкавг98Х" localSheetId="12" hidden="1">{#N/A,#N/A,TRUE,"Лист1";#N/A,#N/A,TRUE,"Лист2";#N/A,#N/A,TRUE,"Лист3"}</definedName>
    <definedName name="грфинцкавг98Х" localSheetId="15" hidden="1">{#N/A,#N/A,TRUE,"Лист1";#N/A,#N/A,TRUE,"Лист2";#N/A,#N/A,TRUE,"Лист3"}</definedName>
    <definedName name="грфинцкавг98Х" localSheetId="16" hidden="1">{#N/A,#N/A,TRUE,"Лист1";#N/A,#N/A,TRUE,"Лист2";#N/A,#N/A,TRUE,"Лист3"}</definedName>
    <definedName name="грфинцкавг98Х" localSheetId="17" hidden="1">{#N/A,#N/A,TRUE,"Лист1";#N/A,#N/A,TRUE,"Лист2";#N/A,#N/A,TRUE,"Лист3"}</definedName>
    <definedName name="грфинцкавг98Х" localSheetId="18" hidden="1">{#N/A,#N/A,TRUE,"Лист1";#N/A,#N/A,TRUE,"Лист2";#N/A,#N/A,TRUE,"Лист3"}</definedName>
    <definedName name="грфинцкавг98Х" localSheetId="19" hidden="1">{#N/A,#N/A,TRUE,"Лист1";#N/A,#N/A,TRUE,"Лист2";#N/A,#N/A,TRUE,"Лист3"}</definedName>
    <definedName name="грфинцкавг98Х" localSheetId="20" hidden="1">{#N/A,#N/A,TRUE,"Лист1";#N/A,#N/A,TRUE,"Лист2";#N/A,#N/A,TRUE,"Лист3"}</definedName>
    <definedName name="грфинцкавг98Х" localSheetId="21" hidden="1">{#N/A,#N/A,TRUE,"Лист1";#N/A,#N/A,TRUE,"Лист2";#N/A,#N/A,TRUE,"Лист3"}</definedName>
    <definedName name="грфинцкавг98Х" localSheetId="22" hidden="1">{#N/A,#N/A,TRUE,"Лист1";#N/A,#N/A,TRUE,"Лист2";#N/A,#N/A,TRUE,"Лист3"}</definedName>
    <definedName name="грфинцкавг98Х" localSheetId="3" hidden="1">{#N/A,#N/A,TRUE,"Лист1";#N/A,#N/A,TRUE,"Лист2";#N/A,#N/A,TRUE,"Лист3"}</definedName>
    <definedName name="грфинцкавг98Х" localSheetId="4" hidden="1">{#N/A,#N/A,TRUE,"Лист1";#N/A,#N/A,TRUE,"Лист2";#N/A,#N/A,TRUE,"Лист3"}</definedName>
    <definedName name="грфинцкавг98Х" localSheetId="5" hidden="1">{#N/A,#N/A,TRUE,"Лист1";#N/A,#N/A,TRUE,"Лист2";#N/A,#N/A,TRUE,"Лист3"}</definedName>
    <definedName name="грфинцкавг98Х" localSheetId="6" hidden="1">{#N/A,#N/A,TRUE,"Лист1";#N/A,#N/A,TRUE,"Лист2";#N/A,#N/A,TRUE,"Лист3"}</definedName>
    <definedName name="грфинцкавг98Х" localSheetId="7" hidden="1">{#N/A,#N/A,TRUE,"Лист1";#N/A,#N/A,TRUE,"Лист2";#N/A,#N/A,TRUE,"Лист3"}</definedName>
    <definedName name="грфинцкавг98Х" localSheetId="8" hidden="1">{#N/A,#N/A,TRUE,"Лист1";#N/A,#N/A,TRUE,"Лист2";#N/A,#N/A,TRUE,"Лист3"}</definedName>
    <definedName name="грфинцкавг98Х" localSheetId="9" hidden="1">{#N/A,#N/A,TRUE,"Лист1";#N/A,#N/A,TRUE,"Лист2";#N/A,#N/A,TRUE,"Лист3"}</definedName>
    <definedName name="грфинцкавг98Х" localSheetId="10" hidden="1">{#N/A,#N/A,TRUE,"Лист1";#N/A,#N/A,TRUE,"Лист2";#N/A,#N/A,TRUE,"Лист3"}</definedName>
    <definedName name="грфинцкавг98Х" hidden="1">{#N/A,#N/A,TRUE,"Лист1";#N/A,#N/A,TRUE,"Лист2";#N/A,#N/A,TRUE,"Лист3"}</definedName>
    <definedName name="гуш17438оаотолодыват" hidden="1">{#N/A,#N/A,TRUE,"Лист1";#N/A,#N/A,TRUE,"Лист2";#N/A,#N/A,TRUE,"Лист3"}</definedName>
    <definedName name="гшгш" localSheetId="0"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localSheetId="11" hidden="1">{#N/A,#N/A,TRUE,"Лист1";#N/A,#N/A,TRUE,"Лист2";#N/A,#N/A,TRUE,"Лист3"}</definedName>
    <definedName name="гшгш" localSheetId="12" hidden="1">{#N/A,#N/A,TRUE,"Лист1";#N/A,#N/A,TRUE,"Лист2";#N/A,#N/A,TRUE,"Лист3"}</definedName>
    <definedName name="гшгш" localSheetId="15" hidden="1">{#N/A,#N/A,TRUE,"Лист1";#N/A,#N/A,TRUE,"Лист2";#N/A,#N/A,TRUE,"Лист3"}</definedName>
    <definedName name="гшгш" localSheetId="16" hidden="1">{#N/A,#N/A,TRUE,"Лист1";#N/A,#N/A,TRUE,"Лист2";#N/A,#N/A,TRUE,"Лист3"}</definedName>
    <definedName name="гшгш" localSheetId="17" hidden="1">{#N/A,#N/A,TRUE,"Лист1";#N/A,#N/A,TRUE,"Лист2";#N/A,#N/A,TRUE,"Лист3"}</definedName>
    <definedName name="гшгш" localSheetId="18" hidden="1">{#N/A,#N/A,TRUE,"Лист1";#N/A,#N/A,TRUE,"Лист2";#N/A,#N/A,TRUE,"Лист3"}</definedName>
    <definedName name="гшгш" localSheetId="19" hidden="1">{#N/A,#N/A,TRUE,"Лист1";#N/A,#N/A,TRUE,"Лист2";#N/A,#N/A,TRUE,"Лист3"}</definedName>
    <definedName name="гшгш" localSheetId="20" hidden="1">{#N/A,#N/A,TRUE,"Лист1";#N/A,#N/A,TRUE,"Лист2";#N/A,#N/A,TRUE,"Лист3"}</definedName>
    <definedName name="гшгш" localSheetId="21" hidden="1">{#N/A,#N/A,TRUE,"Лист1";#N/A,#N/A,TRUE,"Лист2";#N/A,#N/A,TRUE,"Лист3"}</definedName>
    <definedName name="гшгш" localSheetId="22" hidden="1">{#N/A,#N/A,TRUE,"Лист1";#N/A,#N/A,TRUE,"Лист2";#N/A,#N/A,TRUE,"Лист3"}</definedName>
    <definedName name="гшгш" localSheetId="3" hidden="1">{#N/A,#N/A,TRUE,"Лист1";#N/A,#N/A,TRUE,"Лист2";#N/A,#N/A,TRUE,"Лист3"}</definedName>
    <definedName name="гшгш" localSheetId="4" hidden="1">{#N/A,#N/A,TRUE,"Лист1";#N/A,#N/A,TRUE,"Лист2";#N/A,#N/A,TRUE,"Лист3"}</definedName>
    <definedName name="гшгш" localSheetId="5" hidden="1">{#N/A,#N/A,TRUE,"Лист1";#N/A,#N/A,TRUE,"Лист2";#N/A,#N/A,TRUE,"Лист3"}</definedName>
    <definedName name="гшгш" localSheetId="6" hidden="1">{#N/A,#N/A,TRUE,"Лист1";#N/A,#N/A,TRUE,"Лист2";#N/A,#N/A,TRUE,"Лист3"}</definedName>
    <definedName name="гшгш" localSheetId="7" hidden="1">{#N/A,#N/A,TRUE,"Лист1";#N/A,#N/A,TRUE,"Лист2";#N/A,#N/A,TRUE,"Лист3"}</definedName>
    <definedName name="гшгш" localSheetId="8" hidden="1">{#N/A,#N/A,TRUE,"Лист1";#N/A,#N/A,TRUE,"Лист2";#N/A,#N/A,TRUE,"Лист3"}</definedName>
    <definedName name="гшгш" localSheetId="9" hidden="1">{#N/A,#N/A,TRUE,"Лист1";#N/A,#N/A,TRUE,"Лист2";#N/A,#N/A,TRUE,"Лист3"}</definedName>
    <definedName name="гшгш" localSheetId="10" hidden="1">{#N/A,#N/A,TRUE,"Лист1";#N/A,#N/A,TRUE,"Лист2";#N/A,#N/A,TRUE,"Лист3"}</definedName>
    <definedName name="гшгш" hidden="1">{#N/A,#N/A,TRUE,"Лист1";#N/A,#N/A,TRUE,"Лист2";#N/A,#N/A,TRUE,"Лист3"}</definedName>
    <definedName name="_xlnm.Print_Titles" localSheetId="13">'11_2'!$12:$12</definedName>
    <definedName name="_xlnm.Print_Titles" localSheetId="14">'11_3'!$14:$14</definedName>
    <definedName name="индцкавг98" localSheetId="0" hidden="1">{#N/A,#N/A,TRUE,"Лист1";#N/A,#N/A,TRUE,"Лист2";#N/A,#N/A,TRUE,"Лист3"}</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localSheetId="11" hidden="1">{#N/A,#N/A,TRUE,"Лист1";#N/A,#N/A,TRUE,"Лист2";#N/A,#N/A,TRUE,"Лист3"}</definedName>
    <definedName name="индцкавг98" localSheetId="12" hidden="1">{#N/A,#N/A,TRUE,"Лист1";#N/A,#N/A,TRUE,"Лист2";#N/A,#N/A,TRUE,"Лист3"}</definedName>
    <definedName name="индцкавг98" localSheetId="15" hidden="1">{#N/A,#N/A,TRUE,"Лист1";#N/A,#N/A,TRUE,"Лист2";#N/A,#N/A,TRUE,"Лист3"}</definedName>
    <definedName name="индцкавг98" localSheetId="16" hidden="1">{#N/A,#N/A,TRUE,"Лист1";#N/A,#N/A,TRUE,"Лист2";#N/A,#N/A,TRUE,"Лист3"}</definedName>
    <definedName name="индцкавг98" localSheetId="17" hidden="1">{#N/A,#N/A,TRUE,"Лист1";#N/A,#N/A,TRUE,"Лист2";#N/A,#N/A,TRUE,"Лист3"}</definedName>
    <definedName name="индцкавг98" localSheetId="18" hidden="1">{#N/A,#N/A,TRUE,"Лист1";#N/A,#N/A,TRUE,"Лист2";#N/A,#N/A,TRUE,"Лист3"}</definedName>
    <definedName name="индцкавг98" localSheetId="19" hidden="1">{#N/A,#N/A,TRUE,"Лист1";#N/A,#N/A,TRUE,"Лист2";#N/A,#N/A,TRUE,"Лист3"}</definedName>
    <definedName name="индцкавг98" localSheetId="20" hidden="1">{#N/A,#N/A,TRUE,"Лист1";#N/A,#N/A,TRUE,"Лист2";#N/A,#N/A,TRUE,"Лист3"}</definedName>
    <definedName name="индцкавг98" localSheetId="21" hidden="1">{#N/A,#N/A,TRUE,"Лист1";#N/A,#N/A,TRUE,"Лист2";#N/A,#N/A,TRUE,"Лист3"}</definedName>
    <definedName name="индцкавг98" localSheetId="22" hidden="1">{#N/A,#N/A,TRUE,"Лист1";#N/A,#N/A,TRUE,"Лист2";#N/A,#N/A,TRUE,"Лист3"}</definedName>
    <definedName name="индцкавг98" localSheetId="3" hidden="1">{#N/A,#N/A,TRUE,"Лист1";#N/A,#N/A,TRUE,"Лист2";#N/A,#N/A,TRUE,"Лист3"}</definedName>
    <definedName name="индцкавг98" localSheetId="4" hidden="1">{#N/A,#N/A,TRUE,"Лист1";#N/A,#N/A,TRUE,"Лист2";#N/A,#N/A,TRUE,"Лист3"}</definedName>
    <definedName name="индцкавг98" localSheetId="5" hidden="1">{#N/A,#N/A,TRUE,"Лист1";#N/A,#N/A,TRUE,"Лист2";#N/A,#N/A,TRUE,"Лист3"}</definedName>
    <definedName name="индцкавг98" localSheetId="6" hidden="1">{#N/A,#N/A,TRUE,"Лист1";#N/A,#N/A,TRUE,"Лист2";#N/A,#N/A,TRUE,"Лист3"}</definedName>
    <definedName name="индцкавг98" localSheetId="7" hidden="1">{#N/A,#N/A,TRUE,"Лист1";#N/A,#N/A,TRUE,"Лист2";#N/A,#N/A,TRUE,"Лист3"}</definedName>
    <definedName name="индцкавг98" localSheetId="8" hidden="1">{#N/A,#N/A,TRUE,"Лист1";#N/A,#N/A,TRUE,"Лист2";#N/A,#N/A,TRUE,"Лист3"}</definedName>
    <definedName name="индцкавг98" localSheetId="9" hidden="1">{#N/A,#N/A,TRUE,"Лист1";#N/A,#N/A,TRUE,"Лист2";#N/A,#N/A,TRUE,"Лист3"}</definedName>
    <definedName name="индцкавг98" localSheetId="10" hidden="1">{#N/A,#N/A,TRUE,"Лист1";#N/A,#N/A,TRUE,"Лист2";#N/A,#N/A,TRUE,"Лист3"}</definedName>
    <definedName name="индцкавг98" hidden="1">{#N/A,#N/A,TRUE,"Лист1";#N/A,#N/A,TRUE,"Лист2";#N/A,#N/A,TRUE,"Лист3"}</definedName>
    <definedName name="кеппппппппппп" localSheetId="0" hidden="1">{#N/A,#N/A,TRUE,"Лист1";#N/A,#N/A,TRUE,"Лист2";#N/A,#N/A,TRUE,"Лист3"}</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localSheetId="11" hidden="1">{#N/A,#N/A,TRUE,"Лист1";#N/A,#N/A,TRUE,"Лист2";#N/A,#N/A,TRUE,"Лист3"}</definedName>
    <definedName name="кеппппппппппп" localSheetId="12" hidden="1">{#N/A,#N/A,TRUE,"Лист1";#N/A,#N/A,TRUE,"Лист2";#N/A,#N/A,TRUE,"Лист3"}</definedName>
    <definedName name="кеппппппппппп" localSheetId="15" hidden="1">{#N/A,#N/A,TRUE,"Лист1";#N/A,#N/A,TRUE,"Лист2";#N/A,#N/A,TRUE,"Лист3"}</definedName>
    <definedName name="кеппппппппппп" localSheetId="16" hidden="1">{#N/A,#N/A,TRUE,"Лист1";#N/A,#N/A,TRUE,"Лист2";#N/A,#N/A,TRUE,"Лист3"}</definedName>
    <definedName name="кеппппппппппп" localSheetId="17" hidden="1">{#N/A,#N/A,TRUE,"Лист1";#N/A,#N/A,TRUE,"Лист2";#N/A,#N/A,TRUE,"Лист3"}</definedName>
    <definedName name="кеппппппппппп" localSheetId="18" hidden="1">{#N/A,#N/A,TRUE,"Лист1";#N/A,#N/A,TRUE,"Лист2";#N/A,#N/A,TRUE,"Лист3"}</definedName>
    <definedName name="кеппппппппппп" localSheetId="19" hidden="1">{#N/A,#N/A,TRUE,"Лист1";#N/A,#N/A,TRUE,"Лист2";#N/A,#N/A,TRUE,"Лист3"}</definedName>
    <definedName name="кеппппппппппп" localSheetId="20" hidden="1">{#N/A,#N/A,TRUE,"Лист1";#N/A,#N/A,TRUE,"Лист2";#N/A,#N/A,TRUE,"Лист3"}</definedName>
    <definedName name="кеппппппппппп" localSheetId="21" hidden="1">{#N/A,#N/A,TRUE,"Лист1";#N/A,#N/A,TRUE,"Лист2";#N/A,#N/A,TRUE,"Лист3"}</definedName>
    <definedName name="кеппппппппппп" localSheetId="22" hidden="1">{#N/A,#N/A,TRUE,"Лист1";#N/A,#N/A,TRUE,"Лист2";#N/A,#N/A,TRUE,"Лист3"}</definedName>
    <definedName name="кеппппппппппп" localSheetId="3" hidden="1">{#N/A,#N/A,TRUE,"Лист1";#N/A,#N/A,TRUE,"Лист2";#N/A,#N/A,TRUE,"Лист3"}</definedName>
    <definedName name="кеппппппппппп" localSheetId="4" hidden="1">{#N/A,#N/A,TRUE,"Лист1";#N/A,#N/A,TRUE,"Лист2";#N/A,#N/A,TRUE,"Лист3"}</definedName>
    <definedName name="кеппппппппппп" localSheetId="5" hidden="1">{#N/A,#N/A,TRUE,"Лист1";#N/A,#N/A,TRUE,"Лист2";#N/A,#N/A,TRUE,"Лист3"}</definedName>
    <definedName name="кеппппппппппп" localSheetId="6" hidden="1">{#N/A,#N/A,TRUE,"Лист1";#N/A,#N/A,TRUE,"Лист2";#N/A,#N/A,TRUE,"Лист3"}</definedName>
    <definedName name="кеппппппппппп" localSheetId="7" hidden="1">{#N/A,#N/A,TRUE,"Лист1";#N/A,#N/A,TRUE,"Лист2";#N/A,#N/A,TRUE,"Лист3"}</definedName>
    <definedName name="кеппппппппппп" localSheetId="8" hidden="1">{#N/A,#N/A,TRUE,"Лист1";#N/A,#N/A,TRUE,"Лист2";#N/A,#N/A,TRUE,"Лист3"}</definedName>
    <definedName name="кеппппппппппп" localSheetId="9" hidden="1">{#N/A,#N/A,TRUE,"Лист1";#N/A,#N/A,TRUE,"Лист2";#N/A,#N/A,TRUE,"Лист3"}</definedName>
    <definedName name="кеппппппппппп" localSheetId="10" hidden="1">{#N/A,#N/A,TRUE,"Лист1";#N/A,#N/A,TRUE,"Лист2";#N/A,#N/A,TRUE,"Лист3"}</definedName>
    <definedName name="кеппппппппппп" hidden="1">{#N/A,#N/A,TRUE,"Лист1";#N/A,#N/A,TRUE,"Лист2";#N/A,#N/A,TRUE,"Лист3"}</definedName>
    <definedName name="лщжо" localSheetId="0" hidden="1">{#N/A,#N/A,TRUE,"Лист1";#N/A,#N/A,TRUE,"Лист2";#N/A,#N/A,TRUE,"Лист3"}</definedName>
    <definedName name="лщжо" localSheetId="1" hidden="1">{#N/A,#N/A,TRUE,"Лист1";#N/A,#N/A,TRUE,"Лист2";#N/A,#N/A,TRUE,"Лист3"}</definedName>
    <definedName name="лщжо" localSheetId="2" hidden="1">{#N/A,#N/A,TRUE,"Лист1";#N/A,#N/A,TRUE,"Лист2";#N/A,#N/A,TRUE,"Лист3"}</definedName>
    <definedName name="лщжо" localSheetId="11" hidden="1">{#N/A,#N/A,TRUE,"Лист1";#N/A,#N/A,TRUE,"Лист2";#N/A,#N/A,TRUE,"Лист3"}</definedName>
    <definedName name="лщжо" localSheetId="12" hidden="1">{#N/A,#N/A,TRUE,"Лист1";#N/A,#N/A,TRUE,"Лист2";#N/A,#N/A,TRUE,"Лист3"}</definedName>
    <definedName name="лщжо" localSheetId="15" hidden="1">{#N/A,#N/A,TRUE,"Лист1";#N/A,#N/A,TRUE,"Лист2";#N/A,#N/A,TRUE,"Лист3"}</definedName>
    <definedName name="лщжо" localSheetId="16" hidden="1">{#N/A,#N/A,TRUE,"Лист1";#N/A,#N/A,TRUE,"Лист2";#N/A,#N/A,TRUE,"Лист3"}</definedName>
    <definedName name="лщжо" localSheetId="17" hidden="1">{#N/A,#N/A,TRUE,"Лист1";#N/A,#N/A,TRUE,"Лист2";#N/A,#N/A,TRUE,"Лист3"}</definedName>
    <definedName name="лщжо" localSheetId="18" hidden="1">{#N/A,#N/A,TRUE,"Лист1";#N/A,#N/A,TRUE,"Лист2";#N/A,#N/A,TRUE,"Лист3"}</definedName>
    <definedName name="лщжо" localSheetId="19" hidden="1">{#N/A,#N/A,TRUE,"Лист1";#N/A,#N/A,TRUE,"Лист2";#N/A,#N/A,TRUE,"Лист3"}</definedName>
    <definedName name="лщжо" localSheetId="20" hidden="1">{#N/A,#N/A,TRUE,"Лист1";#N/A,#N/A,TRUE,"Лист2";#N/A,#N/A,TRUE,"Лист3"}</definedName>
    <definedName name="лщжо" localSheetId="21" hidden="1">{#N/A,#N/A,TRUE,"Лист1";#N/A,#N/A,TRUE,"Лист2";#N/A,#N/A,TRUE,"Лист3"}</definedName>
    <definedName name="лщжо" localSheetId="22" hidden="1">{#N/A,#N/A,TRUE,"Лист1";#N/A,#N/A,TRUE,"Лист2";#N/A,#N/A,TRUE,"Лист3"}</definedName>
    <definedName name="лщжо" localSheetId="3" hidden="1">{#N/A,#N/A,TRUE,"Лист1";#N/A,#N/A,TRUE,"Лист2";#N/A,#N/A,TRUE,"Лист3"}</definedName>
    <definedName name="лщжо" localSheetId="4" hidden="1">{#N/A,#N/A,TRUE,"Лист1";#N/A,#N/A,TRUE,"Лист2";#N/A,#N/A,TRUE,"Лист3"}</definedName>
    <definedName name="лщжо" localSheetId="5" hidden="1">{#N/A,#N/A,TRUE,"Лист1";#N/A,#N/A,TRUE,"Лист2";#N/A,#N/A,TRUE,"Лист3"}</definedName>
    <definedName name="лщжо" localSheetId="6" hidden="1">{#N/A,#N/A,TRUE,"Лист1";#N/A,#N/A,TRUE,"Лист2";#N/A,#N/A,TRUE,"Лист3"}</definedName>
    <definedName name="лщжо" localSheetId="7" hidden="1">{#N/A,#N/A,TRUE,"Лист1";#N/A,#N/A,TRUE,"Лист2";#N/A,#N/A,TRUE,"Лист3"}</definedName>
    <definedName name="лщжо" localSheetId="8" hidden="1">{#N/A,#N/A,TRUE,"Лист1";#N/A,#N/A,TRUE,"Лист2";#N/A,#N/A,TRUE,"Лист3"}</definedName>
    <definedName name="лщжо" localSheetId="9" hidden="1">{#N/A,#N/A,TRUE,"Лист1";#N/A,#N/A,TRUE,"Лист2";#N/A,#N/A,TRUE,"Лист3"}</definedName>
    <definedName name="лщжо" localSheetId="10" hidden="1">{#N/A,#N/A,TRUE,"Лист1";#N/A,#N/A,TRUE,"Лист2";#N/A,#N/A,TRUE,"Лист3"}</definedName>
    <definedName name="лщжо" hidden="1">{#N/A,#N/A,TRUE,"Лист1";#N/A,#N/A,TRUE,"Лист2";#N/A,#N/A,TRUE,"Лист3"}</definedName>
    <definedName name="новый" localSheetId="0" hidden="1">#REF!,#REF!,#REF!,#REF!,#REF!,'1_2018'!P1_SCOPE_NotInd2,'1_2018'!P2_SCOPE_NotInd2,'1_2018'!P3_SCOPE_NotInd2</definedName>
    <definedName name="новый" localSheetId="1" hidden="1">#REF!,#REF!,#REF!,#REF!,#REF!,'1_2019'!P1_SCOPE_NotInd2,'1_2019'!P2_SCOPE_NotInd2,'1_2019'!P3_SCOPE_NotInd2</definedName>
    <definedName name="новый" localSheetId="2" hidden="1">#REF!,#REF!,#REF!,#REF!,#REF!,'1_2020'!P1_SCOPE_NotInd2,'1_2020'!P2_SCOPE_NotInd2,'1_2020'!P3_SCOPE_NotInd2</definedName>
    <definedName name="новый" localSheetId="11" hidden="1">#REF!,#REF!,#REF!,#REF!,#REF!,'10'!P1_SCOPE_NotInd2,'10'!P2_SCOPE_NotInd2,'10'!P3_SCOPE_NotInd2</definedName>
    <definedName name="новый" localSheetId="12" hidden="1">#REF!,#REF!,#REF!,#REF!,#REF!,'11_1'!P1_SCOPE_NotInd2,'11_1'!P2_SCOPE_NotInd2,'11_1'!P3_SCOPE_NotInd2</definedName>
    <definedName name="новый" localSheetId="15" hidden="1">#REF!,#REF!,#REF!,#REF!,#REF!,'12'!P1_SCOPE_NotInd2,'12'!P2_SCOPE_NotInd2,'12'!P3_SCOPE_NotInd2</definedName>
    <definedName name="новый" localSheetId="16" hidden="1">#REF!,#REF!,#REF!,#REF!,#REF!,'13'!P1_SCOPE_NotInd2,'13'!P2_SCOPE_NotInd2,'13'!P3_SCOPE_NotInd2</definedName>
    <definedName name="новый" localSheetId="17" hidden="1">#REF!,#REF!,#REF!,#REF!,#REF!,'14'!P1_SCOPE_NotInd2,'14'!P2_SCOPE_NotInd2,'14'!P3_SCOPE_NotInd2</definedName>
    <definedName name="новый" localSheetId="18" hidden="1">#REF!,#REF!,#REF!,#REF!,#REF!,'15'!P1_SCOPE_NotInd2,'15'!P2_SCOPE_NotInd2,'15'!P3_SCOPE_NotInd2</definedName>
    <definedName name="новый" localSheetId="19" hidden="1">#REF!,#REF!,#REF!,#REF!,#REF!,'16'!P1_SCOPE_NotInd2,'16'!P2_SCOPE_NotInd2,'16'!P3_SCOPE_NotInd2</definedName>
    <definedName name="новый" localSheetId="20" hidden="1">#REF!,#REF!,#REF!,#REF!,#REF!,'17'!P1_SCOPE_NotInd2,'17'!P2_SCOPE_NotInd2,'17'!P3_SCOPE_NotInd2</definedName>
    <definedName name="новый" localSheetId="21" hidden="1">#REF!,#REF!,#REF!,#REF!,#REF!,'18'!P1_SCOPE_NotInd2,'18'!P2_SCOPE_NotInd2,'18'!P3_SCOPE_NotInd2</definedName>
    <definedName name="новый" localSheetId="22" hidden="1">#REF!,#REF!,#REF!,#REF!,#REF!,'19'!P1_SCOPE_NotInd2,'19'!P2_SCOPE_NotInd2,'19'!P3_SCOPE_NotInd2</definedName>
    <definedName name="новый" localSheetId="3" hidden="1">#REF!,#REF!,#REF!,#REF!,#REF!,'2'!P1_SCOPE_NotInd2,'2'!P2_SCOPE_NotInd2,'2'!P3_SCOPE_NotInd2</definedName>
    <definedName name="новый" localSheetId="4" hidden="1">#REF!,#REF!,#REF!,#REF!,#REF!,'3'!P1_SCOPE_NotInd2,'3'!P2_SCOPE_NotInd2,'3'!P3_SCOPE_NotInd2</definedName>
    <definedName name="новый" localSheetId="5" hidden="1">#REF!,#REF!,#REF!,#REF!,#REF!,'4'!P1_SCOPE_NotInd2,'4'!P2_SCOPE_NotInd2,'4'!P3_SCOPE_NotInd2</definedName>
    <definedName name="новый" localSheetId="6" hidden="1">#REF!,#REF!,#REF!,#REF!,#REF!,'5'!P1_SCOPE_NotInd2,'5'!P2_SCOPE_NotInd2,'5'!P3_SCOPE_NotInd2</definedName>
    <definedName name="новый" localSheetId="7" hidden="1">#REF!,#REF!,#REF!,#REF!,#REF!,'6'!P1_SCOPE_NotInd2,'6'!P2_SCOPE_NotInd2,'6'!P3_SCOPE_NotInd2</definedName>
    <definedName name="новый" localSheetId="8" hidden="1">#REF!,#REF!,#REF!,#REF!,#REF!,'7'!P1_SCOPE_NotInd2,'7'!P2_SCOPE_NotInd2,'7'!P3_SCOPE_NotInd2</definedName>
    <definedName name="новый" localSheetId="9" hidden="1">#REF!,#REF!,#REF!,#REF!,#REF!,'8'!P1_SCOPE_NotInd2,'8'!P2_SCOPE_NotInd2,'8'!P3_SCOPE_NotInd2</definedName>
    <definedName name="новый" localSheetId="10" hidden="1">#REF!,#REF!,#REF!,#REF!,#REF!,'9'!P1_SCOPE_NotInd2,'9'!P2_SCOPE_NotInd2,'9'!P3_SCOPE_NotInd2</definedName>
    <definedName name="новый" hidden="1">#REF!,#REF!,#REF!,#REF!,#REF!,P1_SCOPE_NotInd2,P2_SCOPE_NotInd2,P3_SCOPE_NotInd2</definedName>
    <definedName name="ншш" localSheetId="0" hidden="1">{#N/A,#N/A,TRUE,"Лист1";#N/A,#N/A,TRUE,"Лист2";#N/A,#N/A,TRUE,"Лист3"}</definedName>
    <definedName name="ншш" localSheetId="1" hidden="1">{#N/A,#N/A,TRUE,"Лист1";#N/A,#N/A,TRUE,"Лист2";#N/A,#N/A,TRUE,"Лист3"}</definedName>
    <definedName name="ншш" localSheetId="2" hidden="1">{#N/A,#N/A,TRUE,"Лист1";#N/A,#N/A,TRUE,"Лист2";#N/A,#N/A,TRUE,"Лист3"}</definedName>
    <definedName name="ншш" localSheetId="11" hidden="1">{#N/A,#N/A,TRUE,"Лист1";#N/A,#N/A,TRUE,"Лист2";#N/A,#N/A,TRUE,"Лист3"}</definedName>
    <definedName name="ншш" localSheetId="12" hidden="1">{#N/A,#N/A,TRUE,"Лист1";#N/A,#N/A,TRUE,"Лист2";#N/A,#N/A,TRUE,"Лист3"}</definedName>
    <definedName name="ншш" localSheetId="15" hidden="1">{#N/A,#N/A,TRUE,"Лист1";#N/A,#N/A,TRUE,"Лист2";#N/A,#N/A,TRUE,"Лист3"}</definedName>
    <definedName name="ншш" localSheetId="16" hidden="1">{#N/A,#N/A,TRUE,"Лист1";#N/A,#N/A,TRUE,"Лист2";#N/A,#N/A,TRUE,"Лист3"}</definedName>
    <definedName name="ншш" localSheetId="17" hidden="1">{#N/A,#N/A,TRUE,"Лист1";#N/A,#N/A,TRUE,"Лист2";#N/A,#N/A,TRUE,"Лист3"}</definedName>
    <definedName name="ншш" localSheetId="18" hidden="1">{#N/A,#N/A,TRUE,"Лист1";#N/A,#N/A,TRUE,"Лист2";#N/A,#N/A,TRUE,"Лист3"}</definedName>
    <definedName name="ншш" localSheetId="19" hidden="1">{#N/A,#N/A,TRUE,"Лист1";#N/A,#N/A,TRUE,"Лист2";#N/A,#N/A,TRUE,"Лист3"}</definedName>
    <definedName name="ншш" localSheetId="20" hidden="1">{#N/A,#N/A,TRUE,"Лист1";#N/A,#N/A,TRUE,"Лист2";#N/A,#N/A,TRUE,"Лист3"}</definedName>
    <definedName name="ншш" localSheetId="21" hidden="1">{#N/A,#N/A,TRUE,"Лист1";#N/A,#N/A,TRUE,"Лист2";#N/A,#N/A,TRUE,"Лист3"}</definedName>
    <definedName name="ншш" localSheetId="22" hidden="1">{#N/A,#N/A,TRUE,"Лист1";#N/A,#N/A,TRUE,"Лист2";#N/A,#N/A,TRUE,"Лист3"}</definedName>
    <definedName name="ншш" localSheetId="3" hidden="1">{#N/A,#N/A,TRUE,"Лист1";#N/A,#N/A,TRUE,"Лист2";#N/A,#N/A,TRUE,"Лист3"}</definedName>
    <definedName name="ншш" localSheetId="4" hidden="1">{#N/A,#N/A,TRUE,"Лист1";#N/A,#N/A,TRUE,"Лист2";#N/A,#N/A,TRUE,"Лист3"}</definedName>
    <definedName name="ншш" localSheetId="5" hidden="1">{#N/A,#N/A,TRUE,"Лист1";#N/A,#N/A,TRUE,"Лист2";#N/A,#N/A,TRUE,"Лист3"}</definedName>
    <definedName name="ншш" localSheetId="6" hidden="1">{#N/A,#N/A,TRUE,"Лист1";#N/A,#N/A,TRUE,"Лист2";#N/A,#N/A,TRUE,"Лист3"}</definedName>
    <definedName name="ншш" localSheetId="7" hidden="1">{#N/A,#N/A,TRUE,"Лист1";#N/A,#N/A,TRUE,"Лист2";#N/A,#N/A,TRUE,"Лист3"}</definedName>
    <definedName name="ншш" localSheetId="8" hidden="1">{#N/A,#N/A,TRUE,"Лист1";#N/A,#N/A,TRUE,"Лист2";#N/A,#N/A,TRUE,"Лист3"}</definedName>
    <definedName name="ншш" localSheetId="9" hidden="1">{#N/A,#N/A,TRUE,"Лист1";#N/A,#N/A,TRUE,"Лист2";#N/A,#N/A,TRUE,"Лист3"}</definedName>
    <definedName name="ншш" localSheetId="10" hidden="1">{#N/A,#N/A,TRUE,"Лист1";#N/A,#N/A,TRUE,"Лист2";#N/A,#N/A,TRUE,"Лист3"}</definedName>
    <definedName name="ншш" hidden="1">{#N/A,#N/A,TRUE,"Лист1";#N/A,#N/A,TRUE,"Лист2";#N/A,#N/A,TRUE,"Лист3"}</definedName>
    <definedName name="_xlnm.Print_Area" localSheetId="0">'1_2018'!$A$1:$AZ$77</definedName>
    <definedName name="_xlnm.Print_Area" localSheetId="1">'1_2019'!$A$1:$AZ$73</definedName>
    <definedName name="_xlnm.Print_Area" localSheetId="2">'1_2020'!$A$1:$AZ$73</definedName>
    <definedName name="_xlnm.Print_Area" localSheetId="11">'10'!$A$1:$S$72</definedName>
    <definedName name="_xlnm.Print_Area" localSheetId="12">'11_1'!$A$1:$AH$35</definedName>
    <definedName name="_xlnm.Print_Area" localSheetId="13">'11_2'!$A$1:$O$149</definedName>
    <definedName name="_xlnm.Print_Area" localSheetId="14">'11_3'!$A$1:$I$43</definedName>
    <definedName name="_xlnm.Print_Area" localSheetId="15">'12'!$A$1:$AF$37</definedName>
    <definedName name="_xlnm.Print_Area" localSheetId="18">'15'!$A$1:$Y$24</definedName>
    <definedName name="_xlnm.Print_Area" localSheetId="19">'16'!$A$1:$X$26</definedName>
    <definedName name="_xlnm.Print_Area" localSheetId="21">'18'!$A$1:$F$22</definedName>
    <definedName name="_xlnm.Print_Area" localSheetId="3">'2'!$A$1:$BX$76</definedName>
    <definedName name="_xlnm.Print_Area" localSheetId="4">'3'!$A$1:$AL$77</definedName>
    <definedName name="_xlnm.Print_Area" localSheetId="5">'4'!$A$1:$BY$79</definedName>
    <definedName name="_xlnm.Print_Area" localSheetId="6">'5'!$A$1:$AM$77</definedName>
    <definedName name="_xlnm.Print_Area" localSheetId="7">'6'!$A$1:$BA$79</definedName>
    <definedName name="_xlnm.Print_Area" localSheetId="8">'7'!$B$1:$CK$78</definedName>
    <definedName name="прибыль3" localSheetId="0" hidden="1">{#N/A,#N/A,TRUE,"Лист1";#N/A,#N/A,TRUE,"Лист2";#N/A,#N/A,TRUE,"Лист3"}</definedName>
    <definedName name="прибыль3" localSheetId="1" hidden="1">{#N/A,#N/A,TRUE,"Лист1";#N/A,#N/A,TRUE,"Лист2";#N/A,#N/A,TRUE,"Лист3"}</definedName>
    <definedName name="прибыль3" localSheetId="2" hidden="1">{#N/A,#N/A,TRUE,"Лист1";#N/A,#N/A,TRUE,"Лист2";#N/A,#N/A,TRUE,"Лист3"}</definedName>
    <definedName name="прибыль3" localSheetId="11" hidden="1">{#N/A,#N/A,TRUE,"Лист1";#N/A,#N/A,TRUE,"Лист2";#N/A,#N/A,TRUE,"Лист3"}</definedName>
    <definedName name="прибыль3" localSheetId="12" hidden="1">{#N/A,#N/A,TRUE,"Лист1";#N/A,#N/A,TRUE,"Лист2";#N/A,#N/A,TRUE,"Лист3"}</definedName>
    <definedName name="прибыль3" localSheetId="15" hidden="1">{#N/A,#N/A,TRUE,"Лист1";#N/A,#N/A,TRUE,"Лист2";#N/A,#N/A,TRUE,"Лист3"}</definedName>
    <definedName name="прибыль3" localSheetId="16" hidden="1">{#N/A,#N/A,TRUE,"Лист1";#N/A,#N/A,TRUE,"Лист2";#N/A,#N/A,TRUE,"Лист3"}</definedName>
    <definedName name="прибыль3" localSheetId="17" hidden="1">{#N/A,#N/A,TRUE,"Лист1";#N/A,#N/A,TRUE,"Лист2";#N/A,#N/A,TRUE,"Лист3"}</definedName>
    <definedName name="прибыль3" localSheetId="18" hidden="1">{#N/A,#N/A,TRUE,"Лист1";#N/A,#N/A,TRUE,"Лист2";#N/A,#N/A,TRUE,"Лист3"}</definedName>
    <definedName name="прибыль3" localSheetId="19" hidden="1">{#N/A,#N/A,TRUE,"Лист1";#N/A,#N/A,TRUE,"Лист2";#N/A,#N/A,TRUE,"Лист3"}</definedName>
    <definedName name="прибыль3" localSheetId="20" hidden="1">{#N/A,#N/A,TRUE,"Лист1";#N/A,#N/A,TRUE,"Лист2";#N/A,#N/A,TRUE,"Лист3"}</definedName>
    <definedName name="прибыль3" localSheetId="21" hidden="1">{#N/A,#N/A,TRUE,"Лист1";#N/A,#N/A,TRUE,"Лист2";#N/A,#N/A,TRUE,"Лист3"}</definedName>
    <definedName name="прибыль3" localSheetId="22" hidden="1">{#N/A,#N/A,TRUE,"Лист1";#N/A,#N/A,TRUE,"Лист2";#N/A,#N/A,TRUE,"Лист3"}</definedName>
    <definedName name="прибыль3" localSheetId="3" hidden="1">{#N/A,#N/A,TRUE,"Лист1";#N/A,#N/A,TRUE,"Лист2";#N/A,#N/A,TRUE,"Лист3"}</definedName>
    <definedName name="прибыль3" localSheetId="4" hidden="1">{#N/A,#N/A,TRUE,"Лист1";#N/A,#N/A,TRUE,"Лист2";#N/A,#N/A,TRUE,"Лист3"}</definedName>
    <definedName name="прибыль3" localSheetId="5" hidden="1">{#N/A,#N/A,TRUE,"Лист1";#N/A,#N/A,TRUE,"Лист2";#N/A,#N/A,TRUE,"Лист3"}</definedName>
    <definedName name="прибыль3" localSheetId="6" hidden="1">{#N/A,#N/A,TRUE,"Лист1";#N/A,#N/A,TRUE,"Лист2";#N/A,#N/A,TRUE,"Лист3"}</definedName>
    <definedName name="прибыль3" localSheetId="7" hidden="1">{#N/A,#N/A,TRUE,"Лист1";#N/A,#N/A,TRUE,"Лист2";#N/A,#N/A,TRUE,"Лист3"}</definedName>
    <definedName name="прибыль3" localSheetId="8" hidden="1">{#N/A,#N/A,TRUE,"Лист1";#N/A,#N/A,TRUE,"Лист2";#N/A,#N/A,TRUE,"Лист3"}</definedName>
    <definedName name="прибыль3" localSheetId="9" hidden="1">{#N/A,#N/A,TRUE,"Лист1";#N/A,#N/A,TRUE,"Лист2";#N/A,#N/A,TRUE,"Лист3"}</definedName>
    <definedName name="прибыль3" localSheetId="1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localSheetId="1" hidden="1">{#N/A,#N/A,TRUE,"Лист1";#N/A,#N/A,TRUE,"Лист2";#N/A,#N/A,TRUE,"Лист3"}</definedName>
    <definedName name="рис1" localSheetId="2" hidden="1">{#N/A,#N/A,TRUE,"Лист1";#N/A,#N/A,TRUE,"Лист2";#N/A,#N/A,TRUE,"Лист3"}</definedName>
    <definedName name="рис1" localSheetId="11" hidden="1">{#N/A,#N/A,TRUE,"Лист1";#N/A,#N/A,TRUE,"Лист2";#N/A,#N/A,TRUE,"Лист3"}</definedName>
    <definedName name="рис1" localSheetId="12" hidden="1">{#N/A,#N/A,TRUE,"Лист1";#N/A,#N/A,TRUE,"Лист2";#N/A,#N/A,TRUE,"Лист3"}</definedName>
    <definedName name="рис1" localSheetId="15" hidden="1">{#N/A,#N/A,TRUE,"Лист1";#N/A,#N/A,TRUE,"Лист2";#N/A,#N/A,TRUE,"Лист3"}</definedName>
    <definedName name="рис1" localSheetId="16" hidden="1">{#N/A,#N/A,TRUE,"Лист1";#N/A,#N/A,TRUE,"Лист2";#N/A,#N/A,TRUE,"Лист3"}</definedName>
    <definedName name="рис1" localSheetId="17" hidden="1">{#N/A,#N/A,TRUE,"Лист1";#N/A,#N/A,TRUE,"Лист2";#N/A,#N/A,TRUE,"Лист3"}</definedName>
    <definedName name="рис1" localSheetId="18" hidden="1">{#N/A,#N/A,TRUE,"Лист1";#N/A,#N/A,TRUE,"Лист2";#N/A,#N/A,TRUE,"Лист3"}</definedName>
    <definedName name="рис1" localSheetId="19" hidden="1">{#N/A,#N/A,TRUE,"Лист1";#N/A,#N/A,TRUE,"Лист2";#N/A,#N/A,TRUE,"Лист3"}</definedName>
    <definedName name="рис1" localSheetId="20" hidden="1">{#N/A,#N/A,TRUE,"Лист1";#N/A,#N/A,TRUE,"Лист2";#N/A,#N/A,TRUE,"Лист3"}</definedName>
    <definedName name="рис1" localSheetId="21" hidden="1">{#N/A,#N/A,TRUE,"Лист1";#N/A,#N/A,TRUE,"Лист2";#N/A,#N/A,TRUE,"Лист3"}</definedName>
    <definedName name="рис1" localSheetId="22" hidden="1">{#N/A,#N/A,TRUE,"Лист1";#N/A,#N/A,TRUE,"Лист2";#N/A,#N/A,TRUE,"Лист3"}</definedName>
    <definedName name="рис1" localSheetId="3" hidden="1">{#N/A,#N/A,TRUE,"Лист1";#N/A,#N/A,TRUE,"Лист2";#N/A,#N/A,TRUE,"Лист3"}</definedName>
    <definedName name="рис1" localSheetId="4" hidden="1">{#N/A,#N/A,TRUE,"Лист1";#N/A,#N/A,TRUE,"Лист2";#N/A,#N/A,TRUE,"Лист3"}</definedName>
    <definedName name="рис1" localSheetId="5" hidden="1">{#N/A,#N/A,TRUE,"Лист1";#N/A,#N/A,TRUE,"Лист2";#N/A,#N/A,TRUE,"Лист3"}</definedName>
    <definedName name="рис1" localSheetId="6" hidden="1">{#N/A,#N/A,TRUE,"Лист1";#N/A,#N/A,TRUE,"Лист2";#N/A,#N/A,TRUE,"Лист3"}</definedName>
    <definedName name="рис1" localSheetId="7" hidden="1">{#N/A,#N/A,TRUE,"Лист1";#N/A,#N/A,TRUE,"Лист2";#N/A,#N/A,TRUE,"Лист3"}</definedName>
    <definedName name="рис1" localSheetId="8" hidden="1">{#N/A,#N/A,TRUE,"Лист1";#N/A,#N/A,TRUE,"Лист2";#N/A,#N/A,TRUE,"Лист3"}</definedName>
    <definedName name="рис1" localSheetId="9" hidden="1">{#N/A,#N/A,TRUE,"Лист1";#N/A,#N/A,TRUE,"Лист2";#N/A,#N/A,TRUE,"Лист3"}</definedName>
    <definedName name="рис1" localSheetId="10" hidden="1">{#N/A,#N/A,TRUE,"Лист1";#N/A,#N/A,TRUE,"Лист2";#N/A,#N/A,TRUE,"Лист3"}</definedName>
    <definedName name="рис1" hidden="1">{#N/A,#N/A,TRUE,"Лист1";#N/A,#N/A,TRUE,"Лист2";#N/A,#N/A,TRUE,"Лист3"}</definedName>
    <definedName name="тп" localSheetId="0" hidden="1">{#N/A,#N/A,TRUE,"Лист1";#N/A,#N/A,TRUE,"Лист2";#N/A,#N/A,TRUE,"Лист3"}</definedName>
    <definedName name="тп" localSheetId="1" hidden="1">{#N/A,#N/A,TRUE,"Лист1";#N/A,#N/A,TRUE,"Лист2";#N/A,#N/A,TRUE,"Лист3"}</definedName>
    <definedName name="тп" localSheetId="2" hidden="1">{#N/A,#N/A,TRUE,"Лист1";#N/A,#N/A,TRUE,"Лист2";#N/A,#N/A,TRUE,"Лист3"}</definedName>
    <definedName name="тп" localSheetId="11" hidden="1">{#N/A,#N/A,TRUE,"Лист1";#N/A,#N/A,TRUE,"Лист2";#N/A,#N/A,TRUE,"Лист3"}</definedName>
    <definedName name="тп" localSheetId="12" hidden="1">{#N/A,#N/A,TRUE,"Лист1";#N/A,#N/A,TRUE,"Лист2";#N/A,#N/A,TRUE,"Лист3"}</definedName>
    <definedName name="тп" localSheetId="15" hidden="1">{#N/A,#N/A,TRUE,"Лист1";#N/A,#N/A,TRUE,"Лист2";#N/A,#N/A,TRUE,"Лист3"}</definedName>
    <definedName name="тп" localSheetId="16" hidden="1">{#N/A,#N/A,TRUE,"Лист1";#N/A,#N/A,TRUE,"Лист2";#N/A,#N/A,TRUE,"Лист3"}</definedName>
    <definedName name="тп" localSheetId="17" hidden="1">{#N/A,#N/A,TRUE,"Лист1";#N/A,#N/A,TRUE,"Лист2";#N/A,#N/A,TRUE,"Лист3"}</definedName>
    <definedName name="тп" localSheetId="18" hidden="1">{#N/A,#N/A,TRUE,"Лист1";#N/A,#N/A,TRUE,"Лист2";#N/A,#N/A,TRUE,"Лист3"}</definedName>
    <definedName name="тп" localSheetId="19" hidden="1">{#N/A,#N/A,TRUE,"Лист1";#N/A,#N/A,TRUE,"Лист2";#N/A,#N/A,TRUE,"Лист3"}</definedName>
    <definedName name="тп" localSheetId="20" hidden="1">{#N/A,#N/A,TRUE,"Лист1";#N/A,#N/A,TRUE,"Лист2";#N/A,#N/A,TRUE,"Лист3"}</definedName>
    <definedName name="тп" localSheetId="21" hidden="1">{#N/A,#N/A,TRUE,"Лист1";#N/A,#N/A,TRUE,"Лист2";#N/A,#N/A,TRUE,"Лист3"}</definedName>
    <definedName name="тп" localSheetId="22" hidden="1">{#N/A,#N/A,TRUE,"Лист1";#N/A,#N/A,TRUE,"Лист2";#N/A,#N/A,TRUE,"Лист3"}</definedName>
    <definedName name="тп" localSheetId="3" hidden="1">{#N/A,#N/A,TRUE,"Лист1";#N/A,#N/A,TRUE,"Лист2";#N/A,#N/A,TRUE,"Лист3"}</definedName>
    <definedName name="тп" localSheetId="4" hidden="1">{#N/A,#N/A,TRUE,"Лист1";#N/A,#N/A,TRUE,"Лист2";#N/A,#N/A,TRUE,"Лист3"}</definedName>
    <definedName name="тп" localSheetId="5" hidden="1">{#N/A,#N/A,TRUE,"Лист1";#N/A,#N/A,TRUE,"Лист2";#N/A,#N/A,TRUE,"Лист3"}</definedName>
    <definedName name="тп" localSheetId="6" hidden="1">{#N/A,#N/A,TRUE,"Лист1";#N/A,#N/A,TRUE,"Лист2";#N/A,#N/A,TRUE,"Лист3"}</definedName>
    <definedName name="тп" localSheetId="7" hidden="1">{#N/A,#N/A,TRUE,"Лист1";#N/A,#N/A,TRUE,"Лист2";#N/A,#N/A,TRUE,"Лист3"}</definedName>
    <definedName name="тп" localSheetId="8" hidden="1">{#N/A,#N/A,TRUE,"Лист1";#N/A,#N/A,TRUE,"Лист2";#N/A,#N/A,TRUE,"Лист3"}</definedName>
    <definedName name="тп" localSheetId="9" hidden="1">{#N/A,#N/A,TRUE,"Лист1";#N/A,#N/A,TRUE,"Лист2";#N/A,#N/A,TRUE,"Лист3"}</definedName>
    <definedName name="тп" localSheetId="10" hidden="1">{#N/A,#N/A,TRUE,"Лист1";#N/A,#N/A,TRUE,"Лист2";#N/A,#N/A,TRUE,"Лист3"}</definedName>
    <definedName name="тп" hidden="1">{#N/A,#N/A,TRUE,"Лист1";#N/A,#N/A,TRUE,"Лист2";#N/A,#N/A,TRUE,"Лист3"}</definedName>
    <definedName name="ТЭП2" localSheetId="0" hidden="1">{#N/A,#N/A,TRUE,"Лист1";#N/A,#N/A,TRUE,"Лист2";#N/A,#N/A,TRUE,"Лист3"}</definedName>
    <definedName name="ТЭП2" localSheetId="1" hidden="1">{#N/A,#N/A,TRUE,"Лист1";#N/A,#N/A,TRUE,"Лист2";#N/A,#N/A,TRUE,"Лист3"}</definedName>
    <definedName name="ТЭП2" localSheetId="2" hidden="1">{#N/A,#N/A,TRUE,"Лист1";#N/A,#N/A,TRUE,"Лист2";#N/A,#N/A,TRUE,"Лист3"}</definedName>
    <definedName name="ТЭП2" localSheetId="11" hidden="1">{#N/A,#N/A,TRUE,"Лист1";#N/A,#N/A,TRUE,"Лист2";#N/A,#N/A,TRUE,"Лист3"}</definedName>
    <definedName name="ТЭП2" localSheetId="12" hidden="1">{#N/A,#N/A,TRUE,"Лист1";#N/A,#N/A,TRUE,"Лист2";#N/A,#N/A,TRUE,"Лист3"}</definedName>
    <definedName name="ТЭП2" localSheetId="15" hidden="1">{#N/A,#N/A,TRUE,"Лист1";#N/A,#N/A,TRUE,"Лист2";#N/A,#N/A,TRUE,"Лист3"}</definedName>
    <definedName name="ТЭП2" localSheetId="16" hidden="1">{#N/A,#N/A,TRUE,"Лист1";#N/A,#N/A,TRUE,"Лист2";#N/A,#N/A,TRUE,"Лист3"}</definedName>
    <definedName name="ТЭП2" localSheetId="17" hidden="1">{#N/A,#N/A,TRUE,"Лист1";#N/A,#N/A,TRUE,"Лист2";#N/A,#N/A,TRUE,"Лист3"}</definedName>
    <definedName name="ТЭП2" localSheetId="18" hidden="1">{#N/A,#N/A,TRUE,"Лист1";#N/A,#N/A,TRUE,"Лист2";#N/A,#N/A,TRUE,"Лист3"}</definedName>
    <definedName name="ТЭП2" localSheetId="19" hidden="1">{#N/A,#N/A,TRUE,"Лист1";#N/A,#N/A,TRUE,"Лист2";#N/A,#N/A,TRUE,"Лист3"}</definedName>
    <definedName name="ТЭП2" localSheetId="20" hidden="1">{#N/A,#N/A,TRUE,"Лист1";#N/A,#N/A,TRUE,"Лист2";#N/A,#N/A,TRUE,"Лист3"}</definedName>
    <definedName name="ТЭП2" localSheetId="21" hidden="1">{#N/A,#N/A,TRUE,"Лист1";#N/A,#N/A,TRUE,"Лист2";#N/A,#N/A,TRUE,"Лист3"}</definedName>
    <definedName name="ТЭП2" localSheetId="22" hidden="1">{#N/A,#N/A,TRUE,"Лист1";#N/A,#N/A,TRUE,"Лист2";#N/A,#N/A,TRUE,"Лист3"}</definedName>
    <definedName name="ТЭП2" localSheetId="3" hidden="1">{#N/A,#N/A,TRUE,"Лист1";#N/A,#N/A,TRUE,"Лист2";#N/A,#N/A,TRUE,"Лист3"}</definedName>
    <definedName name="ТЭП2" localSheetId="4" hidden="1">{#N/A,#N/A,TRUE,"Лист1";#N/A,#N/A,TRUE,"Лист2";#N/A,#N/A,TRUE,"Лист3"}</definedName>
    <definedName name="ТЭП2" localSheetId="5" hidden="1">{#N/A,#N/A,TRUE,"Лист1";#N/A,#N/A,TRUE,"Лист2";#N/A,#N/A,TRUE,"Лист3"}</definedName>
    <definedName name="ТЭП2" localSheetId="6" hidden="1">{#N/A,#N/A,TRUE,"Лист1";#N/A,#N/A,TRUE,"Лист2";#N/A,#N/A,TRUE,"Лист3"}</definedName>
    <definedName name="ТЭП2" localSheetId="7" hidden="1">{#N/A,#N/A,TRUE,"Лист1";#N/A,#N/A,TRUE,"Лист2";#N/A,#N/A,TRUE,"Лист3"}</definedName>
    <definedName name="ТЭП2" localSheetId="8" hidden="1">{#N/A,#N/A,TRUE,"Лист1";#N/A,#N/A,TRUE,"Лист2";#N/A,#N/A,TRUE,"Лист3"}</definedName>
    <definedName name="ТЭП2" localSheetId="9" hidden="1">{#N/A,#N/A,TRUE,"Лист1";#N/A,#N/A,TRUE,"Лист2";#N/A,#N/A,TRUE,"Лист3"}</definedName>
    <definedName name="ТЭП2" localSheetId="10" hidden="1">{#N/A,#N/A,TRUE,"Лист1";#N/A,#N/A,TRUE,"Лист2";#N/A,#N/A,TRUE,"Лист3"}</definedName>
    <definedName name="ТЭП2" hidden="1">{#N/A,#N/A,TRUE,"Лист1";#N/A,#N/A,TRUE,"Лист2";#N/A,#N/A,TRUE,"Лист3"}</definedName>
    <definedName name="укеееукеееееееееееееее" localSheetId="0" hidden="1">{#N/A,#N/A,TRUE,"Лист1";#N/A,#N/A,TRUE,"Лист2";#N/A,#N/A,TRUE,"Лист3"}</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11" hidden="1">{#N/A,#N/A,TRUE,"Лист1";#N/A,#N/A,TRUE,"Лист2";#N/A,#N/A,TRUE,"Лист3"}</definedName>
    <definedName name="укеееукеееееееееееееее" localSheetId="12" hidden="1">{#N/A,#N/A,TRUE,"Лист1";#N/A,#N/A,TRUE,"Лист2";#N/A,#N/A,TRUE,"Лист3"}</definedName>
    <definedName name="укеееукеееееееееееееее" localSheetId="15" hidden="1">{#N/A,#N/A,TRUE,"Лист1";#N/A,#N/A,TRUE,"Лист2";#N/A,#N/A,TRUE,"Лист3"}</definedName>
    <definedName name="укеееукеееееееееееееее" localSheetId="16" hidden="1">{#N/A,#N/A,TRUE,"Лист1";#N/A,#N/A,TRUE,"Лист2";#N/A,#N/A,TRUE,"Лист3"}</definedName>
    <definedName name="укеееукеееееееееееееее" localSheetId="17" hidden="1">{#N/A,#N/A,TRUE,"Лист1";#N/A,#N/A,TRUE,"Лист2";#N/A,#N/A,TRUE,"Лист3"}</definedName>
    <definedName name="укеееукеееееееееееееее" localSheetId="18" hidden="1">{#N/A,#N/A,TRUE,"Лист1";#N/A,#N/A,TRUE,"Лист2";#N/A,#N/A,TRUE,"Лист3"}</definedName>
    <definedName name="укеееукеееееееееееееее" localSheetId="19" hidden="1">{#N/A,#N/A,TRUE,"Лист1";#N/A,#N/A,TRUE,"Лист2";#N/A,#N/A,TRUE,"Лист3"}</definedName>
    <definedName name="укеееукеееееееееееееее" localSheetId="20" hidden="1">{#N/A,#N/A,TRUE,"Лист1";#N/A,#N/A,TRUE,"Лист2";#N/A,#N/A,TRUE,"Лист3"}</definedName>
    <definedName name="укеееукеееееееееееееее" localSheetId="21" hidden="1">{#N/A,#N/A,TRUE,"Лист1";#N/A,#N/A,TRUE,"Лист2";#N/A,#N/A,TRUE,"Лист3"}</definedName>
    <definedName name="укеееукеееееееееееееее" localSheetId="22"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7" hidden="1">{#N/A,#N/A,TRUE,"Лист1";#N/A,#N/A,TRUE,"Лист2";#N/A,#N/A,TRUE,"Лист3"}</definedName>
    <definedName name="укеееукеееееееееееееее" localSheetId="8" hidden="1">{#N/A,#N/A,TRUE,"Лист1";#N/A,#N/A,TRUE,"Лист2";#N/A,#N/A,TRUE,"Лист3"}</definedName>
    <definedName name="укеееукеееееееееееееее" localSheetId="9" hidden="1">{#N/A,#N/A,TRUE,"Лист1";#N/A,#N/A,TRUE,"Лист2";#N/A,#N/A,TRUE,"Лист3"}</definedName>
    <definedName name="укеееукеееееееееееееее" localSheetId="1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localSheetId="11" hidden="1">{#N/A,#N/A,TRUE,"Лист1";#N/A,#N/A,TRUE,"Лист2";#N/A,#N/A,TRUE,"Лист3"}</definedName>
    <definedName name="укеукеуеуе" localSheetId="12" hidden="1">{#N/A,#N/A,TRUE,"Лист1";#N/A,#N/A,TRUE,"Лист2";#N/A,#N/A,TRUE,"Лист3"}</definedName>
    <definedName name="укеукеуеуе" localSheetId="15" hidden="1">{#N/A,#N/A,TRUE,"Лист1";#N/A,#N/A,TRUE,"Лист2";#N/A,#N/A,TRUE,"Лист3"}</definedName>
    <definedName name="укеукеуеуе" localSheetId="16" hidden="1">{#N/A,#N/A,TRUE,"Лист1";#N/A,#N/A,TRUE,"Лист2";#N/A,#N/A,TRUE,"Лист3"}</definedName>
    <definedName name="укеукеуеуе" localSheetId="17" hidden="1">{#N/A,#N/A,TRUE,"Лист1";#N/A,#N/A,TRUE,"Лист2";#N/A,#N/A,TRUE,"Лист3"}</definedName>
    <definedName name="укеукеуеуе" localSheetId="18" hidden="1">{#N/A,#N/A,TRUE,"Лист1";#N/A,#N/A,TRUE,"Лист2";#N/A,#N/A,TRUE,"Лист3"}</definedName>
    <definedName name="укеукеуеуе" localSheetId="19" hidden="1">{#N/A,#N/A,TRUE,"Лист1";#N/A,#N/A,TRUE,"Лист2";#N/A,#N/A,TRUE,"Лист3"}</definedName>
    <definedName name="укеукеуеуе" localSheetId="20" hidden="1">{#N/A,#N/A,TRUE,"Лист1";#N/A,#N/A,TRUE,"Лист2";#N/A,#N/A,TRUE,"Лист3"}</definedName>
    <definedName name="укеукеуеуе" localSheetId="21" hidden="1">{#N/A,#N/A,TRUE,"Лист1";#N/A,#N/A,TRUE,"Лист2";#N/A,#N/A,TRUE,"Лист3"}</definedName>
    <definedName name="укеукеуеуе" localSheetId="22" hidden="1">{#N/A,#N/A,TRUE,"Лист1";#N/A,#N/A,TRUE,"Лист2";#N/A,#N/A,TRUE,"Лист3"}</definedName>
    <definedName name="укеукеуеуе" localSheetId="3" hidden="1">{#N/A,#N/A,TRUE,"Лист1";#N/A,#N/A,TRUE,"Лист2";#N/A,#N/A,TRUE,"Лист3"}</definedName>
    <definedName name="укеукеуеуе" localSheetId="4" hidden="1">{#N/A,#N/A,TRUE,"Лист1";#N/A,#N/A,TRUE,"Лист2";#N/A,#N/A,TRUE,"Лист3"}</definedName>
    <definedName name="укеукеуеуе" localSheetId="5" hidden="1">{#N/A,#N/A,TRUE,"Лист1";#N/A,#N/A,TRUE,"Лист2";#N/A,#N/A,TRUE,"Лист3"}</definedName>
    <definedName name="укеукеуеуе" localSheetId="6" hidden="1">{#N/A,#N/A,TRUE,"Лист1";#N/A,#N/A,TRUE,"Лист2";#N/A,#N/A,TRUE,"Лист3"}</definedName>
    <definedName name="укеукеуеуе" localSheetId="7" hidden="1">{#N/A,#N/A,TRUE,"Лист1";#N/A,#N/A,TRUE,"Лист2";#N/A,#N/A,TRUE,"Лист3"}</definedName>
    <definedName name="укеукеуеуе" localSheetId="8" hidden="1">{#N/A,#N/A,TRUE,"Лист1";#N/A,#N/A,TRUE,"Лист2";#N/A,#N/A,TRUE,"Лист3"}</definedName>
    <definedName name="укеукеуеуе" localSheetId="9" hidden="1">{#N/A,#N/A,TRUE,"Лист1";#N/A,#N/A,TRUE,"Лист2";#N/A,#N/A,TRUE,"Лист3"}</definedName>
    <definedName name="укеукеуеуе" localSheetId="10" hidden="1">{#N/A,#N/A,TRUE,"Лист1";#N/A,#N/A,TRUE,"Лист2";#N/A,#N/A,TRUE,"Лист3"}</definedName>
    <definedName name="укеукеуеуе" hidden="1">{#N/A,#N/A,TRUE,"Лист1";#N/A,#N/A,TRUE,"Лист2";#N/A,#N/A,TRUE,"Лист3"}</definedName>
    <definedName name="ыапр" localSheetId="0" hidden="1">{#N/A,#N/A,TRUE,"Лист1";#N/A,#N/A,TRUE,"Лист2";#N/A,#N/A,TRUE,"Лист3"}</definedName>
    <definedName name="ыапр" localSheetId="1" hidden="1">{#N/A,#N/A,TRUE,"Лист1";#N/A,#N/A,TRUE,"Лист2";#N/A,#N/A,TRUE,"Лист3"}</definedName>
    <definedName name="ыапр" localSheetId="2" hidden="1">{#N/A,#N/A,TRUE,"Лист1";#N/A,#N/A,TRUE,"Лист2";#N/A,#N/A,TRUE,"Лист3"}</definedName>
    <definedName name="ыапр" localSheetId="11" hidden="1">{#N/A,#N/A,TRUE,"Лист1";#N/A,#N/A,TRUE,"Лист2";#N/A,#N/A,TRUE,"Лист3"}</definedName>
    <definedName name="ыапр" localSheetId="12" hidden="1">{#N/A,#N/A,TRUE,"Лист1";#N/A,#N/A,TRUE,"Лист2";#N/A,#N/A,TRUE,"Лист3"}</definedName>
    <definedName name="ыапр" localSheetId="15" hidden="1">{#N/A,#N/A,TRUE,"Лист1";#N/A,#N/A,TRUE,"Лист2";#N/A,#N/A,TRUE,"Лист3"}</definedName>
    <definedName name="ыапр" localSheetId="16" hidden="1">{#N/A,#N/A,TRUE,"Лист1";#N/A,#N/A,TRUE,"Лист2";#N/A,#N/A,TRUE,"Лист3"}</definedName>
    <definedName name="ыапр" localSheetId="17" hidden="1">{#N/A,#N/A,TRUE,"Лист1";#N/A,#N/A,TRUE,"Лист2";#N/A,#N/A,TRUE,"Лист3"}</definedName>
    <definedName name="ыапр" localSheetId="18" hidden="1">{#N/A,#N/A,TRUE,"Лист1";#N/A,#N/A,TRUE,"Лист2";#N/A,#N/A,TRUE,"Лист3"}</definedName>
    <definedName name="ыапр" localSheetId="19" hidden="1">{#N/A,#N/A,TRUE,"Лист1";#N/A,#N/A,TRUE,"Лист2";#N/A,#N/A,TRUE,"Лист3"}</definedName>
    <definedName name="ыапр" localSheetId="20" hidden="1">{#N/A,#N/A,TRUE,"Лист1";#N/A,#N/A,TRUE,"Лист2";#N/A,#N/A,TRUE,"Лист3"}</definedName>
    <definedName name="ыапр" localSheetId="21" hidden="1">{#N/A,#N/A,TRUE,"Лист1";#N/A,#N/A,TRUE,"Лист2";#N/A,#N/A,TRUE,"Лист3"}</definedName>
    <definedName name="ыапр" localSheetId="22" hidden="1">{#N/A,#N/A,TRUE,"Лист1";#N/A,#N/A,TRUE,"Лист2";#N/A,#N/A,TRUE,"Лист3"}</definedName>
    <definedName name="ыапр" localSheetId="3" hidden="1">{#N/A,#N/A,TRUE,"Лист1";#N/A,#N/A,TRUE,"Лист2";#N/A,#N/A,TRUE,"Лист3"}</definedName>
    <definedName name="ыапр" localSheetId="4" hidden="1">{#N/A,#N/A,TRUE,"Лист1";#N/A,#N/A,TRUE,"Лист2";#N/A,#N/A,TRUE,"Лист3"}</definedName>
    <definedName name="ыапр" localSheetId="5" hidden="1">{#N/A,#N/A,TRUE,"Лист1";#N/A,#N/A,TRUE,"Лист2";#N/A,#N/A,TRUE,"Лист3"}</definedName>
    <definedName name="ыапр" localSheetId="6" hidden="1">{#N/A,#N/A,TRUE,"Лист1";#N/A,#N/A,TRUE,"Лист2";#N/A,#N/A,TRUE,"Лист3"}</definedName>
    <definedName name="ыапр" localSheetId="7" hidden="1">{#N/A,#N/A,TRUE,"Лист1";#N/A,#N/A,TRUE,"Лист2";#N/A,#N/A,TRUE,"Лист3"}</definedName>
    <definedName name="ыапр" localSheetId="8" hidden="1">{#N/A,#N/A,TRUE,"Лист1";#N/A,#N/A,TRUE,"Лист2";#N/A,#N/A,TRUE,"Лист3"}</definedName>
    <definedName name="ыапр" localSheetId="9" hidden="1">{#N/A,#N/A,TRUE,"Лист1";#N/A,#N/A,TRUE,"Лист2";#N/A,#N/A,TRUE,"Лист3"}</definedName>
    <definedName name="ыапр" localSheetId="10" hidden="1">{#N/A,#N/A,TRUE,"Лист1";#N/A,#N/A,TRUE,"Лист2";#N/A,#N/A,TRUE,"Лист3"}</definedName>
    <definedName name="ыапр" hidden="1">{#N/A,#N/A,TRUE,"Лист1";#N/A,#N/A,TRUE,"Лист2";#N/A,#N/A,TRUE,"Лист3"}</definedName>
    <definedName name="ыпыим" localSheetId="0" hidden="1">{#N/A,#N/A,TRUE,"Лист1";#N/A,#N/A,TRUE,"Лист2";#N/A,#N/A,TRUE,"Лист3"}</definedName>
    <definedName name="ыпыим" localSheetId="1" hidden="1">{#N/A,#N/A,TRUE,"Лист1";#N/A,#N/A,TRUE,"Лист2";#N/A,#N/A,TRUE,"Лист3"}</definedName>
    <definedName name="ыпыим" localSheetId="2" hidden="1">{#N/A,#N/A,TRUE,"Лист1";#N/A,#N/A,TRUE,"Лист2";#N/A,#N/A,TRUE,"Лист3"}</definedName>
    <definedName name="ыпыим" localSheetId="11" hidden="1">{#N/A,#N/A,TRUE,"Лист1";#N/A,#N/A,TRUE,"Лист2";#N/A,#N/A,TRUE,"Лист3"}</definedName>
    <definedName name="ыпыим" localSheetId="12" hidden="1">{#N/A,#N/A,TRUE,"Лист1";#N/A,#N/A,TRUE,"Лист2";#N/A,#N/A,TRUE,"Лист3"}</definedName>
    <definedName name="ыпыим" localSheetId="15" hidden="1">{#N/A,#N/A,TRUE,"Лист1";#N/A,#N/A,TRUE,"Лист2";#N/A,#N/A,TRUE,"Лист3"}</definedName>
    <definedName name="ыпыим" localSheetId="16" hidden="1">{#N/A,#N/A,TRUE,"Лист1";#N/A,#N/A,TRUE,"Лист2";#N/A,#N/A,TRUE,"Лист3"}</definedName>
    <definedName name="ыпыим" localSheetId="17" hidden="1">{#N/A,#N/A,TRUE,"Лист1";#N/A,#N/A,TRUE,"Лист2";#N/A,#N/A,TRUE,"Лист3"}</definedName>
    <definedName name="ыпыим" localSheetId="18" hidden="1">{#N/A,#N/A,TRUE,"Лист1";#N/A,#N/A,TRUE,"Лист2";#N/A,#N/A,TRUE,"Лист3"}</definedName>
    <definedName name="ыпыим" localSheetId="19" hidden="1">{#N/A,#N/A,TRUE,"Лист1";#N/A,#N/A,TRUE,"Лист2";#N/A,#N/A,TRUE,"Лист3"}</definedName>
    <definedName name="ыпыим" localSheetId="20" hidden="1">{#N/A,#N/A,TRUE,"Лист1";#N/A,#N/A,TRUE,"Лист2";#N/A,#N/A,TRUE,"Лист3"}</definedName>
    <definedName name="ыпыим" localSheetId="21" hidden="1">{#N/A,#N/A,TRUE,"Лист1";#N/A,#N/A,TRUE,"Лист2";#N/A,#N/A,TRUE,"Лист3"}</definedName>
    <definedName name="ыпыим" localSheetId="22" hidden="1">{#N/A,#N/A,TRUE,"Лист1";#N/A,#N/A,TRUE,"Лист2";#N/A,#N/A,TRUE,"Лист3"}</definedName>
    <definedName name="ыпыим" localSheetId="3" hidden="1">{#N/A,#N/A,TRUE,"Лист1";#N/A,#N/A,TRUE,"Лист2";#N/A,#N/A,TRUE,"Лист3"}</definedName>
    <definedName name="ыпыим" localSheetId="4" hidden="1">{#N/A,#N/A,TRUE,"Лист1";#N/A,#N/A,TRUE,"Лист2";#N/A,#N/A,TRUE,"Лист3"}</definedName>
    <definedName name="ыпыим" localSheetId="5" hidden="1">{#N/A,#N/A,TRUE,"Лист1";#N/A,#N/A,TRUE,"Лист2";#N/A,#N/A,TRUE,"Лист3"}</definedName>
    <definedName name="ыпыим" localSheetId="6" hidden="1">{#N/A,#N/A,TRUE,"Лист1";#N/A,#N/A,TRUE,"Лист2";#N/A,#N/A,TRUE,"Лист3"}</definedName>
    <definedName name="ыпыим" localSheetId="7" hidden="1">{#N/A,#N/A,TRUE,"Лист1";#N/A,#N/A,TRUE,"Лист2";#N/A,#N/A,TRUE,"Лист3"}</definedName>
    <definedName name="ыпыим" localSheetId="8" hidden="1">{#N/A,#N/A,TRUE,"Лист1";#N/A,#N/A,TRUE,"Лист2";#N/A,#N/A,TRUE,"Лист3"}</definedName>
    <definedName name="ыпыим" localSheetId="9" hidden="1">{#N/A,#N/A,TRUE,"Лист1";#N/A,#N/A,TRUE,"Лист2";#N/A,#N/A,TRUE,"Лист3"}</definedName>
    <definedName name="ыпыим" localSheetId="10"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localSheetId="11" hidden="1">{#N/A,#N/A,TRUE,"Лист1";#N/A,#N/A,TRUE,"Лист2";#N/A,#N/A,TRUE,"Лист3"}</definedName>
    <definedName name="ыпыпми" localSheetId="12" hidden="1">{#N/A,#N/A,TRUE,"Лист1";#N/A,#N/A,TRUE,"Лист2";#N/A,#N/A,TRUE,"Лист3"}</definedName>
    <definedName name="ыпыпми" localSheetId="15" hidden="1">{#N/A,#N/A,TRUE,"Лист1";#N/A,#N/A,TRUE,"Лист2";#N/A,#N/A,TRUE,"Лист3"}</definedName>
    <definedName name="ыпыпми" localSheetId="16" hidden="1">{#N/A,#N/A,TRUE,"Лист1";#N/A,#N/A,TRUE,"Лист2";#N/A,#N/A,TRUE,"Лист3"}</definedName>
    <definedName name="ыпыпми" localSheetId="17" hidden="1">{#N/A,#N/A,TRUE,"Лист1";#N/A,#N/A,TRUE,"Лист2";#N/A,#N/A,TRUE,"Лист3"}</definedName>
    <definedName name="ыпыпми" localSheetId="18" hidden="1">{#N/A,#N/A,TRUE,"Лист1";#N/A,#N/A,TRUE,"Лист2";#N/A,#N/A,TRUE,"Лист3"}</definedName>
    <definedName name="ыпыпми" localSheetId="19" hidden="1">{#N/A,#N/A,TRUE,"Лист1";#N/A,#N/A,TRUE,"Лист2";#N/A,#N/A,TRUE,"Лист3"}</definedName>
    <definedName name="ыпыпми" localSheetId="20" hidden="1">{#N/A,#N/A,TRUE,"Лист1";#N/A,#N/A,TRUE,"Лист2";#N/A,#N/A,TRUE,"Лист3"}</definedName>
    <definedName name="ыпыпми" localSheetId="21" hidden="1">{#N/A,#N/A,TRUE,"Лист1";#N/A,#N/A,TRUE,"Лист2";#N/A,#N/A,TRUE,"Лист3"}</definedName>
    <definedName name="ыпыпми" localSheetId="22" hidden="1">{#N/A,#N/A,TRUE,"Лист1";#N/A,#N/A,TRUE,"Лист2";#N/A,#N/A,TRUE,"Лист3"}</definedName>
    <definedName name="ыпыпми" localSheetId="3" hidden="1">{#N/A,#N/A,TRUE,"Лист1";#N/A,#N/A,TRUE,"Лист2";#N/A,#N/A,TRUE,"Лист3"}</definedName>
    <definedName name="ыпыпми" localSheetId="4" hidden="1">{#N/A,#N/A,TRUE,"Лист1";#N/A,#N/A,TRUE,"Лист2";#N/A,#N/A,TRUE,"Лист3"}</definedName>
    <definedName name="ыпыпми" localSheetId="5" hidden="1">{#N/A,#N/A,TRUE,"Лист1";#N/A,#N/A,TRUE,"Лист2";#N/A,#N/A,TRUE,"Лист3"}</definedName>
    <definedName name="ыпыпми" localSheetId="6" hidden="1">{#N/A,#N/A,TRUE,"Лист1";#N/A,#N/A,TRUE,"Лист2";#N/A,#N/A,TRUE,"Лист3"}</definedName>
    <definedName name="ыпыпми" localSheetId="7" hidden="1">{#N/A,#N/A,TRUE,"Лист1";#N/A,#N/A,TRUE,"Лист2";#N/A,#N/A,TRUE,"Лист3"}</definedName>
    <definedName name="ыпыпми" localSheetId="8" hidden="1">{#N/A,#N/A,TRUE,"Лист1";#N/A,#N/A,TRUE,"Лист2";#N/A,#N/A,TRUE,"Лист3"}</definedName>
    <definedName name="ыпыпми" localSheetId="9" hidden="1">{#N/A,#N/A,TRUE,"Лист1";#N/A,#N/A,TRUE,"Лист2";#N/A,#N/A,TRUE,"Лист3"}</definedName>
    <definedName name="ыпыпми" localSheetId="10"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localSheetId="11" hidden="1">{#N/A,#N/A,TRUE,"Лист1";#N/A,#N/A,TRUE,"Лист2";#N/A,#N/A,TRUE,"Лист3"}</definedName>
    <definedName name="ысчпи" localSheetId="12" hidden="1">{#N/A,#N/A,TRUE,"Лист1";#N/A,#N/A,TRUE,"Лист2";#N/A,#N/A,TRUE,"Лист3"}</definedName>
    <definedName name="ысчпи" localSheetId="15" hidden="1">{#N/A,#N/A,TRUE,"Лист1";#N/A,#N/A,TRUE,"Лист2";#N/A,#N/A,TRUE,"Лист3"}</definedName>
    <definedName name="ысчпи" localSheetId="16" hidden="1">{#N/A,#N/A,TRUE,"Лист1";#N/A,#N/A,TRUE,"Лист2";#N/A,#N/A,TRUE,"Лист3"}</definedName>
    <definedName name="ысчпи" localSheetId="17" hidden="1">{#N/A,#N/A,TRUE,"Лист1";#N/A,#N/A,TRUE,"Лист2";#N/A,#N/A,TRUE,"Лист3"}</definedName>
    <definedName name="ысчпи" localSheetId="18" hidden="1">{#N/A,#N/A,TRUE,"Лист1";#N/A,#N/A,TRUE,"Лист2";#N/A,#N/A,TRUE,"Лист3"}</definedName>
    <definedName name="ысчпи" localSheetId="19" hidden="1">{#N/A,#N/A,TRUE,"Лист1";#N/A,#N/A,TRUE,"Лист2";#N/A,#N/A,TRUE,"Лист3"}</definedName>
    <definedName name="ысчпи" localSheetId="20" hidden="1">{#N/A,#N/A,TRUE,"Лист1";#N/A,#N/A,TRUE,"Лист2";#N/A,#N/A,TRUE,"Лист3"}</definedName>
    <definedName name="ысчпи" localSheetId="21" hidden="1">{#N/A,#N/A,TRUE,"Лист1";#N/A,#N/A,TRUE,"Лист2";#N/A,#N/A,TRUE,"Лист3"}</definedName>
    <definedName name="ысчпи" localSheetId="22" hidden="1">{#N/A,#N/A,TRUE,"Лист1";#N/A,#N/A,TRUE,"Лист2";#N/A,#N/A,TRUE,"Лист3"}</definedName>
    <definedName name="ысчпи" localSheetId="3" hidden="1">{#N/A,#N/A,TRUE,"Лист1";#N/A,#N/A,TRUE,"Лист2";#N/A,#N/A,TRUE,"Лист3"}</definedName>
    <definedName name="ысчпи" localSheetId="4" hidden="1">{#N/A,#N/A,TRUE,"Лист1";#N/A,#N/A,TRUE,"Лист2";#N/A,#N/A,TRUE,"Лист3"}</definedName>
    <definedName name="ысчпи" localSheetId="5" hidden="1">{#N/A,#N/A,TRUE,"Лист1";#N/A,#N/A,TRUE,"Лист2";#N/A,#N/A,TRUE,"Лист3"}</definedName>
    <definedName name="ысчпи" localSheetId="6" hidden="1">{#N/A,#N/A,TRUE,"Лист1";#N/A,#N/A,TRUE,"Лист2";#N/A,#N/A,TRUE,"Лист3"}</definedName>
    <definedName name="ысчпи" localSheetId="7" hidden="1">{#N/A,#N/A,TRUE,"Лист1";#N/A,#N/A,TRUE,"Лист2";#N/A,#N/A,TRUE,"Лист3"}</definedName>
    <definedName name="ысчпи" localSheetId="8" hidden="1">{#N/A,#N/A,TRUE,"Лист1";#N/A,#N/A,TRUE,"Лист2";#N/A,#N/A,TRUE,"Лист3"}</definedName>
    <definedName name="ысчпи" localSheetId="9" hidden="1">{#N/A,#N/A,TRUE,"Лист1";#N/A,#N/A,TRUE,"Лист2";#N/A,#N/A,TRUE,"Лист3"}</definedName>
    <definedName name="ысчпи" localSheetId="10"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localSheetId="11" hidden="1">{#N/A,#N/A,TRUE,"Лист1";#N/A,#N/A,TRUE,"Лист2";#N/A,#N/A,TRUE,"Лист3"}</definedName>
    <definedName name="ыуаы" localSheetId="12" hidden="1">{#N/A,#N/A,TRUE,"Лист1";#N/A,#N/A,TRUE,"Лист2";#N/A,#N/A,TRUE,"Лист3"}</definedName>
    <definedName name="ыуаы" localSheetId="15" hidden="1">{#N/A,#N/A,TRUE,"Лист1";#N/A,#N/A,TRUE,"Лист2";#N/A,#N/A,TRUE,"Лист3"}</definedName>
    <definedName name="ыуаы" localSheetId="16" hidden="1">{#N/A,#N/A,TRUE,"Лист1";#N/A,#N/A,TRUE,"Лист2";#N/A,#N/A,TRUE,"Лист3"}</definedName>
    <definedName name="ыуаы" localSheetId="17" hidden="1">{#N/A,#N/A,TRUE,"Лист1";#N/A,#N/A,TRUE,"Лист2";#N/A,#N/A,TRUE,"Лист3"}</definedName>
    <definedName name="ыуаы" localSheetId="18" hidden="1">{#N/A,#N/A,TRUE,"Лист1";#N/A,#N/A,TRUE,"Лист2";#N/A,#N/A,TRUE,"Лист3"}</definedName>
    <definedName name="ыуаы" localSheetId="19" hidden="1">{#N/A,#N/A,TRUE,"Лист1";#N/A,#N/A,TRUE,"Лист2";#N/A,#N/A,TRUE,"Лист3"}</definedName>
    <definedName name="ыуаы" localSheetId="20" hidden="1">{#N/A,#N/A,TRUE,"Лист1";#N/A,#N/A,TRUE,"Лист2";#N/A,#N/A,TRUE,"Лист3"}</definedName>
    <definedName name="ыуаы" localSheetId="21" hidden="1">{#N/A,#N/A,TRUE,"Лист1";#N/A,#N/A,TRUE,"Лист2";#N/A,#N/A,TRUE,"Лист3"}</definedName>
    <definedName name="ыуаы" localSheetId="22" hidden="1">{#N/A,#N/A,TRUE,"Лист1";#N/A,#N/A,TRUE,"Лист2";#N/A,#N/A,TRUE,"Лист3"}</definedName>
    <definedName name="ыуаы" localSheetId="3" hidden="1">{#N/A,#N/A,TRUE,"Лист1";#N/A,#N/A,TRUE,"Лист2";#N/A,#N/A,TRUE,"Лист3"}</definedName>
    <definedName name="ыуаы" localSheetId="4" hidden="1">{#N/A,#N/A,TRUE,"Лист1";#N/A,#N/A,TRUE,"Лист2";#N/A,#N/A,TRUE,"Лист3"}</definedName>
    <definedName name="ыуаы" localSheetId="5" hidden="1">{#N/A,#N/A,TRUE,"Лист1";#N/A,#N/A,TRUE,"Лист2";#N/A,#N/A,TRUE,"Лист3"}</definedName>
    <definedName name="ыуаы" localSheetId="6" hidden="1">{#N/A,#N/A,TRUE,"Лист1";#N/A,#N/A,TRUE,"Лист2";#N/A,#N/A,TRUE,"Лист3"}</definedName>
    <definedName name="ыуаы" localSheetId="7" hidden="1">{#N/A,#N/A,TRUE,"Лист1";#N/A,#N/A,TRUE,"Лист2";#N/A,#N/A,TRUE,"Лист3"}</definedName>
    <definedName name="ыуаы" localSheetId="8" hidden="1">{#N/A,#N/A,TRUE,"Лист1";#N/A,#N/A,TRUE,"Лист2";#N/A,#N/A,TRUE,"Лист3"}</definedName>
    <definedName name="ыуаы" localSheetId="9" hidden="1">{#N/A,#N/A,TRUE,"Лист1";#N/A,#N/A,TRUE,"Лист2";#N/A,#N/A,TRUE,"Лист3"}</definedName>
    <definedName name="ыуаы" localSheetId="10" hidden="1">{#N/A,#N/A,TRUE,"Лист1";#N/A,#N/A,TRUE,"Лист2";#N/A,#N/A,TRUE,"Лист3"}</definedName>
    <definedName name="ыуаы" hidden="1">{#N/A,#N/A,TRUE,"Лист1";#N/A,#N/A,TRUE,"Лист2";#N/A,#N/A,TRUE,"Лист3"}</definedName>
  </definedNames>
  <calcPr calcId="145621" calcOnSave="0"/>
</workbook>
</file>

<file path=xl/calcChain.xml><?xml version="1.0" encoding="utf-8"?>
<calcChain xmlns="http://schemas.openxmlformats.org/spreadsheetml/2006/main">
  <c r="I54" i="5" l="1"/>
  <c r="I53" i="5"/>
  <c r="AN51" i="4"/>
  <c r="AO51" i="4"/>
  <c r="AP51" i="4"/>
  <c r="AQ51" i="4"/>
  <c r="AR51" i="4"/>
  <c r="AS51" i="4"/>
  <c r="AT51" i="4"/>
  <c r="AU51" i="4"/>
  <c r="AV51" i="4"/>
  <c r="AW51" i="4"/>
  <c r="AX51" i="4"/>
  <c r="AY51" i="4"/>
  <c r="AZ51" i="4"/>
  <c r="BA51" i="4"/>
  <c r="BB51" i="4"/>
  <c r="BC51" i="4"/>
  <c r="BD51" i="4"/>
  <c r="BE51" i="4"/>
  <c r="BF51" i="4"/>
  <c r="BG51" i="4"/>
  <c r="BH51" i="4"/>
  <c r="BI51" i="4"/>
  <c r="BJ51" i="4"/>
  <c r="BK51" i="4"/>
  <c r="BL51" i="4"/>
  <c r="BM51" i="4"/>
  <c r="BN51" i="4"/>
  <c r="BO51" i="4"/>
  <c r="BP51" i="4"/>
  <c r="BQ51" i="4"/>
  <c r="BR51" i="4"/>
  <c r="BX51" i="4"/>
  <c r="X51" i="4"/>
  <c r="U51" i="4"/>
  <c r="R51" i="4"/>
  <c r="Q51" i="4"/>
  <c r="J51" i="4"/>
  <c r="I51" i="4"/>
  <c r="AM51" i="4"/>
  <c r="AJ51" i="4"/>
  <c r="U24" i="16" l="1"/>
  <c r="R24" i="16"/>
  <c r="R19" i="16"/>
  <c r="U19" i="16" s="1"/>
  <c r="R23" i="16"/>
  <c r="U23" i="16" s="1"/>
  <c r="F55" i="11"/>
  <c r="E51" i="11"/>
  <c r="CJ55" i="9" l="1"/>
  <c r="CJ54" i="9" s="1"/>
  <c r="CI55" i="9"/>
  <c r="CH55" i="9"/>
  <c r="CH54" i="9" s="1"/>
  <c r="CG55" i="9"/>
  <c r="CF55" i="9"/>
  <c r="CF54" i="9" s="1"/>
  <c r="CE55" i="9"/>
  <c r="CD55" i="9"/>
  <c r="CD54" i="9" s="1"/>
  <c r="CI54" i="9"/>
  <c r="CG54" i="9"/>
  <c r="CE54" i="9"/>
  <c r="CJ50" i="9"/>
  <c r="CI50" i="9"/>
  <c r="CH50" i="9"/>
  <c r="CG50" i="9"/>
  <c r="CF50" i="9"/>
  <c r="CE50" i="9"/>
  <c r="CD50" i="9"/>
  <c r="BV55" i="9"/>
  <c r="BU55" i="9"/>
  <c r="BU54" i="9" s="1"/>
  <c r="BT55" i="9"/>
  <c r="BS55" i="9"/>
  <c r="BS54" i="9" s="1"/>
  <c r="BR55" i="9"/>
  <c r="BQ55" i="9"/>
  <c r="BQ54" i="9" s="1"/>
  <c r="BP55" i="9"/>
  <c r="BV54" i="9"/>
  <c r="BT54" i="9"/>
  <c r="BR54" i="9"/>
  <c r="BP54" i="9"/>
  <c r="BV50" i="9"/>
  <c r="BU50" i="9"/>
  <c r="BT50" i="9"/>
  <c r="BS50" i="9"/>
  <c r="BR50" i="9"/>
  <c r="BQ50" i="9"/>
  <c r="BP50" i="9"/>
  <c r="BH55" i="9"/>
  <c r="BH54" i="9" s="1"/>
  <c r="BG55" i="9"/>
  <c r="BF55" i="9"/>
  <c r="BF54" i="9" s="1"/>
  <c r="BE55" i="9"/>
  <c r="BD55" i="9"/>
  <c r="BD54" i="9" s="1"/>
  <c r="BC55" i="9"/>
  <c r="BB55" i="9"/>
  <c r="BB54" i="9" s="1"/>
  <c r="BG54" i="9"/>
  <c r="BE54" i="9"/>
  <c r="BC54" i="9"/>
  <c r="BH50" i="9"/>
  <c r="BG50" i="9"/>
  <c r="BF50" i="9"/>
  <c r="BE50" i="9"/>
  <c r="BD50" i="9"/>
  <c r="BC50" i="9"/>
  <c r="BB50" i="9"/>
  <c r="AT55" i="9"/>
  <c r="AS55" i="9"/>
  <c r="AS54" i="9" s="1"/>
  <c r="AR55" i="9"/>
  <c r="AQ55" i="9"/>
  <c r="AQ54" i="9" s="1"/>
  <c r="AP55" i="9"/>
  <c r="AO55" i="9"/>
  <c r="AO54" i="9" s="1"/>
  <c r="AN55" i="9"/>
  <c r="AT54" i="9"/>
  <c r="AR54" i="9"/>
  <c r="AP54" i="9"/>
  <c r="AN54" i="9"/>
  <c r="AT50" i="9"/>
  <c r="AS50" i="9"/>
  <c r="AR50" i="9"/>
  <c r="AQ50" i="9"/>
  <c r="AP50" i="9"/>
  <c r="AO50" i="9"/>
  <c r="AN50" i="9"/>
  <c r="AF55" i="9"/>
  <c r="AF54" i="9" s="1"/>
  <c r="AE55" i="9"/>
  <c r="AD55" i="9"/>
  <c r="AD54" i="9" s="1"/>
  <c r="AC55" i="9"/>
  <c r="AB55" i="9"/>
  <c r="AB54" i="9" s="1"/>
  <c r="AA55" i="9"/>
  <c r="Z55" i="9"/>
  <c r="Z54" i="9" s="1"/>
  <c r="AE54" i="9"/>
  <c r="AC54" i="9"/>
  <c r="AA54" i="9"/>
  <c r="AF50" i="9"/>
  <c r="AE50" i="9"/>
  <c r="AD50" i="9"/>
  <c r="AC50" i="9"/>
  <c r="AB50" i="9"/>
  <c r="AA50" i="9"/>
  <c r="Z50" i="9"/>
  <c r="R55" i="9"/>
  <c r="Q55" i="9"/>
  <c r="Q54" i="9" s="1"/>
  <c r="P55" i="9"/>
  <c r="O55" i="9"/>
  <c r="O54" i="9" s="1"/>
  <c r="N55" i="9"/>
  <c r="M55" i="9"/>
  <c r="M54" i="9" s="1"/>
  <c r="L55" i="9"/>
  <c r="R54" i="9"/>
  <c r="P54" i="9"/>
  <c r="N54" i="9"/>
  <c r="L54" i="9"/>
  <c r="R50" i="9"/>
  <c r="Q50" i="9"/>
  <c r="P50" i="9"/>
  <c r="O50" i="9"/>
  <c r="N50" i="9"/>
  <c r="M50" i="9"/>
  <c r="L50" i="9"/>
  <c r="AZ51" i="8"/>
  <c r="AY51" i="8"/>
  <c r="AX51" i="8"/>
  <c r="AW51" i="8"/>
  <c r="AV51" i="8"/>
  <c r="AU51" i="8"/>
  <c r="AN51" i="8"/>
  <c r="AM51" i="8"/>
  <c r="AL51" i="8"/>
  <c r="AK51" i="8"/>
  <c r="AJ51" i="8"/>
  <c r="AI51" i="8"/>
  <c r="AB51" i="8"/>
  <c r="AA51" i="8"/>
  <c r="Z51" i="8"/>
  <c r="Y51" i="8"/>
  <c r="X51" i="8"/>
  <c r="W51" i="8"/>
  <c r="BX56" i="6"/>
  <c r="BX55" i="6" s="1"/>
  <c r="BW56" i="6"/>
  <c r="BV56" i="6"/>
  <c r="BV55" i="6" s="1"/>
  <c r="BU56" i="6"/>
  <c r="BT56" i="6"/>
  <c r="BT55" i="6" s="1"/>
  <c r="BS56" i="6"/>
  <c r="BR56" i="6"/>
  <c r="BR55" i="6" s="1"/>
  <c r="BS55" i="6"/>
  <c r="BU55" i="6"/>
  <c r="BW55" i="6"/>
  <c r="BX51" i="6"/>
  <c r="BW51" i="6"/>
  <c r="BV51" i="6"/>
  <c r="BU51" i="6"/>
  <c r="BT51" i="6"/>
  <c r="BS51" i="6"/>
  <c r="BR51" i="6"/>
  <c r="BO51" i="6"/>
  <c r="BN51" i="6"/>
  <c r="BM51" i="6"/>
  <c r="F56" i="6"/>
  <c r="F55" i="6" s="1"/>
  <c r="F51" i="6"/>
  <c r="H49" i="5"/>
  <c r="R52" i="4"/>
  <c r="W18" i="16"/>
  <c r="W17" i="16" s="1"/>
  <c r="X18" i="16"/>
  <c r="X17" i="16" s="1"/>
  <c r="Y18" i="16"/>
  <c r="Y17" i="16" s="1"/>
  <c r="V18" i="16"/>
  <c r="V17" i="16" s="1"/>
  <c r="C49" i="12"/>
  <c r="C48" i="12"/>
  <c r="D56" i="11"/>
  <c r="C56" i="11"/>
  <c r="D55" i="11"/>
  <c r="C55" i="11"/>
  <c r="D52" i="10"/>
  <c r="C52" i="10"/>
  <c r="D51" i="10"/>
  <c r="C51" i="10"/>
  <c r="AC49" i="8"/>
  <c r="F58" i="8"/>
  <c r="F57" i="8" s="1"/>
  <c r="G58" i="8"/>
  <c r="G57" i="8" s="1"/>
  <c r="H58" i="8"/>
  <c r="H57" i="8" s="1"/>
  <c r="I58" i="8"/>
  <c r="I57" i="8" s="1"/>
  <c r="J58" i="8"/>
  <c r="J57" i="8" s="1"/>
  <c r="K58" i="8"/>
  <c r="K57" i="8" s="1"/>
  <c r="L58" i="8"/>
  <c r="L57" i="8" s="1"/>
  <c r="M58" i="8"/>
  <c r="M57" i="8" s="1"/>
  <c r="N58" i="8"/>
  <c r="N57" i="8" s="1"/>
  <c r="O58" i="8"/>
  <c r="O57" i="8" s="1"/>
  <c r="P58" i="8"/>
  <c r="P57" i="8" s="1"/>
  <c r="Q58" i="8"/>
  <c r="Q57" i="8" s="1"/>
  <c r="R58" i="8"/>
  <c r="R57" i="8" s="1"/>
  <c r="S58" i="8"/>
  <c r="S57" i="8" s="1"/>
  <c r="T58" i="8"/>
  <c r="T57" i="8" s="1"/>
  <c r="U58" i="8"/>
  <c r="U57" i="8" s="1"/>
  <c r="V58" i="8"/>
  <c r="V57" i="8" s="1"/>
  <c r="W58" i="8"/>
  <c r="W57" i="8" s="1"/>
  <c r="W56" i="8" s="1"/>
  <c r="W55" i="8" s="1"/>
  <c r="X58" i="8"/>
  <c r="X57" i="8" s="1"/>
  <c r="X56" i="8" s="1"/>
  <c r="X55" i="8" s="1"/>
  <c r="Y58" i="8"/>
  <c r="Y57" i="8" s="1"/>
  <c r="Y56" i="8" s="1"/>
  <c r="Y55" i="8" s="1"/>
  <c r="Z58" i="8"/>
  <c r="Z57" i="8" s="1"/>
  <c r="Z56" i="8" s="1"/>
  <c r="Z55" i="8" s="1"/>
  <c r="AA58" i="8"/>
  <c r="AA57" i="8" s="1"/>
  <c r="AA56" i="8" s="1"/>
  <c r="AA55" i="8" s="1"/>
  <c r="AB58" i="8"/>
  <c r="AB57" i="8" s="1"/>
  <c r="AB56" i="8" s="1"/>
  <c r="AB55" i="8" s="1"/>
  <c r="AC58" i="8"/>
  <c r="AC57" i="8" s="1"/>
  <c r="AD58" i="8"/>
  <c r="AD57" i="8" s="1"/>
  <c r="AE58" i="8"/>
  <c r="AE57" i="8" s="1"/>
  <c r="AF58" i="8"/>
  <c r="AF57" i="8" s="1"/>
  <c r="AG58" i="8"/>
  <c r="AG57" i="8" s="1"/>
  <c r="AH58" i="8"/>
  <c r="AH57" i="8" s="1"/>
  <c r="AI58" i="8"/>
  <c r="AI57" i="8" s="1"/>
  <c r="AI56" i="8" s="1"/>
  <c r="AI55" i="8" s="1"/>
  <c r="AJ58" i="8"/>
  <c r="AJ57" i="8" s="1"/>
  <c r="AJ56" i="8" s="1"/>
  <c r="AJ55" i="8" s="1"/>
  <c r="AK58" i="8"/>
  <c r="AK57" i="8" s="1"/>
  <c r="AK56" i="8" s="1"/>
  <c r="AK55" i="8" s="1"/>
  <c r="AL58" i="8"/>
  <c r="AL57" i="8" s="1"/>
  <c r="AL56" i="8" s="1"/>
  <c r="AL55" i="8" s="1"/>
  <c r="AM58" i="8"/>
  <c r="AM57" i="8" s="1"/>
  <c r="AM56" i="8" s="1"/>
  <c r="AM55" i="8" s="1"/>
  <c r="AN58" i="8"/>
  <c r="AN57" i="8" s="1"/>
  <c r="AN56" i="8" s="1"/>
  <c r="AN55" i="8" s="1"/>
  <c r="AO58" i="8"/>
  <c r="AO57" i="8" s="1"/>
  <c r="AP58" i="8"/>
  <c r="AP57" i="8" s="1"/>
  <c r="AQ58" i="8"/>
  <c r="AQ57" i="8" s="1"/>
  <c r="AR58" i="8"/>
  <c r="AR57" i="8" s="1"/>
  <c r="AS58" i="8"/>
  <c r="AS57" i="8" s="1"/>
  <c r="AT58" i="8"/>
  <c r="AT57" i="8" s="1"/>
  <c r="AU58" i="8"/>
  <c r="AU57" i="8" s="1"/>
  <c r="AU56" i="8" s="1"/>
  <c r="AU55" i="8" s="1"/>
  <c r="AV58" i="8"/>
  <c r="AV57" i="8" s="1"/>
  <c r="AV56" i="8" s="1"/>
  <c r="AV55" i="8" s="1"/>
  <c r="AW58" i="8"/>
  <c r="AW57" i="8" s="1"/>
  <c r="AW56" i="8" s="1"/>
  <c r="AW55" i="8" s="1"/>
  <c r="AX58" i="8"/>
  <c r="AX57" i="8" s="1"/>
  <c r="AX56" i="8" s="1"/>
  <c r="AX55" i="8" s="1"/>
  <c r="AY58" i="8"/>
  <c r="AY57" i="8" s="1"/>
  <c r="AY56" i="8" s="1"/>
  <c r="AY55" i="8" s="1"/>
  <c r="AZ58" i="8"/>
  <c r="AZ57" i="8" s="1"/>
  <c r="AZ56" i="8" s="1"/>
  <c r="AZ55" i="8" s="1"/>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E53" i="7"/>
  <c r="F50" i="6"/>
  <c r="F49" i="6" s="1"/>
  <c r="G50" i="6"/>
  <c r="G49" i="6" s="1"/>
  <c r="H50" i="6"/>
  <c r="H49" i="6" s="1"/>
  <c r="I50" i="6"/>
  <c r="I49" i="6" s="1"/>
  <c r="J50" i="6"/>
  <c r="J49" i="6" s="1"/>
  <c r="K50" i="6"/>
  <c r="K49" i="6" s="1"/>
  <c r="L50" i="6"/>
  <c r="L49" i="6" s="1"/>
  <c r="M50" i="6"/>
  <c r="M49" i="6" s="1"/>
  <c r="N50" i="6"/>
  <c r="N49" i="6" s="1"/>
  <c r="O50" i="6"/>
  <c r="O49" i="6" s="1"/>
  <c r="P50" i="6"/>
  <c r="P49" i="6" s="1"/>
  <c r="Q50" i="6"/>
  <c r="Q49" i="6" s="1"/>
  <c r="R50" i="6"/>
  <c r="R49" i="6" s="1"/>
  <c r="S50" i="6"/>
  <c r="S49" i="6" s="1"/>
  <c r="T50" i="6"/>
  <c r="T49" i="6" s="1"/>
  <c r="U50" i="6"/>
  <c r="U49" i="6" s="1"/>
  <c r="V50" i="6"/>
  <c r="V49" i="6" s="1"/>
  <c r="W50" i="6"/>
  <c r="W49" i="6" s="1"/>
  <c r="X50" i="6"/>
  <c r="X49" i="6" s="1"/>
  <c r="Y50" i="6"/>
  <c r="Y49" i="6" s="1"/>
  <c r="Z50" i="6"/>
  <c r="Z49" i="6" s="1"/>
  <c r="AA50" i="6"/>
  <c r="AA49" i="6" s="1"/>
  <c r="AB50" i="6"/>
  <c r="AB49" i="6" s="1"/>
  <c r="AC50" i="6"/>
  <c r="AC49" i="6" s="1"/>
  <c r="AD50" i="6"/>
  <c r="AD49" i="6" s="1"/>
  <c r="AE50" i="6"/>
  <c r="AE49" i="6" s="1"/>
  <c r="AF50" i="6"/>
  <c r="AF49" i="6" s="1"/>
  <c r="AG50" i="6"/>
  <c r="AG49" i="6" s="1"/>
  <c r="AH50" i="6"/>
  <c r="AH49" i="6" s="1"/>
  <c r="AI50" i="6"/>
  <c r="AI49" i="6" s="1"/>
  <c r="AJ50" i="6"/>
  <c r="AJ49" i="6" s="1"/>
  <c r="AK50" i="6"/>
  <c r="AK49" i="6" s="1"/>
  <c r="AL50" i="6"/>
  <c r="AL49" i="6" s="1"/>
  <c r="AM50" i="6"/>
  <c r="AM49" i="6" s="1"/>
  <c r="AN50" i="6"/>
  <c r="AN49" i="6" s="1"/>
  <c r="AO50" i="6"/>
  <c r="AO49" i="6" s="1"/>
  <c r="AP50" i="6"/>
  <c r="AP49" i="6" s="1"/>
  <c r="AQ50" i="6"/>
  <c r="AQ49" i="6" s="1"/>
  <c r="AR50" i="6"/>
  <c r="AR49" i="6" s="1"/>
  <c r="AS50" i="6"/>
  <c r="AS49" i="6" s="1"/>
  <c r="AT50" i="6"/>
  <c r="AT49" i="6" s="1"/>
  <c r="AU50" i="6"/>
  <c r="AU49" i="6" s="1"/>
  <c r="AV50" i="6"/>
  <c r="AV49" i="6" s="1"/>
  <c r="AW50" i="6"/>
  <c r="AW49" i="6" s="1"/>
  <c r="AX50" i="6"/>
  <c r="AX49" i="6" s="1"/>
  <c r="AY50" i="6"/>
  <c r="AY49" i="6" s="1"/>
  <c r="AZ50" i="6"/>
  <c r="AZ49" i="6" s="1"/>
  <c r="BA50" i="6"/>
  <c r="BA49" i="6" s="1"/>
  <c r="BB50" i="6"/>
  <c r="BB49" i="6" s="1"/>
  <c r="BC50" i="6"/>
  <c r="BC49" i="6" s="1"/>
  <c r="BD50" i="6"/>
  <c r="BD49" i="6" s="1"/>
  <c r="BE50" i="6"/>
  <c r="BE49" i="6" s="1"/>
  <c r="BF50" i="6"/>
  <c r="BF49" i="6" s="1"/>
  <c r="BG50" i="6"/>
  <c r="BG49" i="6" s="1"/>
  <c r="BH50" i="6"/>
  <c r="BH49" i="6" s="1"/>
  <c r="BI50" i="6"/>
  <c r="BI49" i="6" s="1"/>
  <c r="BJ50" i="6"/>
  <c r="BJ49" i="6" s="1"/>
  <c r="BK50" i="6"/>
  <c r="BK49" i="6" s="1"/>
  <c r="BL50" i="6"/>
  <c r="BL49" i="6" s="1"/>
  <c r="BM50" i="6"/>
  <c r="BM49" i="6" s="1"/>
  <c r="BN50" i="6"/>
  <c r="BN49" i="6" s="1"/>
  <c r="BO50" i="6"/>
  <c r="BO49" i="6" s="1"/>
  <c r="BP50" i="6"/>
  <c r="BP49" i="6" s="1"/>
  <c r="BQ50" i="6"/>
  <c r="BQ49" i="6" s="1"/>
  <c r="BR50" i="6"/>
  <c r="BR49" i="6" s="1"/>
  <c r="BS50" i="6"/>
  <c r="BS49" i="6" s="1"/>
  <c r="BT50" i="6"/>
  <c r="BT49" i="6" s="1"/>
  <c r="BU50" i="6"/>
  <c r="BU49" i="6" s="1"/>
  <c r="BV50" i="6"/>
  <c r="BV49" i="6" s="1"/>
  <c r="BW50" i="6"/>
  <c r="BW49" i="6" s="1"/>
  <c r="BX50" i="6"/>
  <c r="BX49" i="6" s="1"/>
  <c r="O75" i="5"/>
  <c r="Y75" i="5" s="1"/>
  <c r="O76" i="5"/>
  <c r="Y76" i="5" s="1"/>
  <c r="O77" i="5"/>
  <c r="Y77" i="5" s="1"/>
  <c r="O74" i="5"/>
  <c r="Y74" i="5" s="1"/>
  <c r="I49" i="5" l="1"/>
  <c r="F53" i="5"/>
  <c r="G53" i="5"/>
  <c r="F54" i="5"/>
  <c r="G54" i="5"/>
  <c r="E53" i="5"/>
  <c r="E54" i="5"/>
  <c r="X74" i="4"/>
  <c r="AJ74" i="4" s="1"/>
  <c r="AM74" i="4" s="1"/>
  <c r="BN74" i="4" s="1"/>
  <c r="BQ74" i="4" s="1"/>
  <c r="X75" i="4"/>
  <c r="AJ75" i="4" s="1"/>
  <c r="AM75" i="4" s="1"/>
  <c r="BN75" i="4" s="1"/>
  <c r="BQ75" i="4" s="1"/>
  <c r="X76" i="4"/>
  <c r="AJ76" i="4" s="1"/>
  <c r="AM76" i="4" s="1"/>
  <c r="BN76" i="4" s="1"/>
  <c r="BQ76" i="4" s="1"/>
  <c r="X73" i="4"/>
  <c r="AJ73" i="4" s="1"/>
  <c r="AM73" i="4" s="1"/>
  <c r="BN73" i="4" s="1"/>
  <c r="BQ73" i="4" s="1"/>
  <c r="U54" i="4"/>
  <c r="BD54" i="4" s="1"/>
  <c r="BG54" i="4" s="1"/>
  <c r="BN54" i="4" s="1"/>
  <c r="BQ54" i="4" s="1"/>
  <c r="U53" i="4"/>
  <c r="X53" i="4" s="1"/>
  <c r="AJ53" i="4" s="1"/>
  <c r="AM53" i="4" s="1"/>
  <c r="BN53" i="4" s="1"/>
  <c r="BQ53" i="4" s="1"/>
  <c r="U49" i="4"/>
  <c r="AT49" i="4" s="1"/>
  <c r="AW49" i="4" s="1"/>
  <c r="BN49" i="4" s="1"/>
  <c r="BQ49" i="4" s="1"/>
  <c r="AM54" i="7" l="1"/>
  <c r="AM53" i="7" s="1"/>
  <c r="AL54" i="7"/>
  <c r="AL53" i="7" s="1"/>
  <c r="AK54" i="7"/>
  <c r="AK53" i="7" s="1"/>
  <c r="AJ54" i="7"/>
  <c r="AJ53" i="7" s="1"/>
  <c r="AI54" i="7"/>
  <c r="AI53" i="7" s="1"/>
  <c r="AH54" i="7"/>
  <c r="AH53" i="7" s="1"/>
  <c r="AG54" i="7"/>
  <c r="AG53" i="7" s="1"/>
  <c r="C53" i="5"/>
  <c r="C55" i="6" s="1"/>
  <c r="D53" i="5"/>
  <c r="D55" i="8" s="1"/>
  <c r="C54" i="5"/>
  <c r="C56" i="6" s="1"/>
  <c r="D54" i="5"/>
  <c r="D56" i="8" s="1"/>
  <c r="J52" i="4"/>
  <c r="P52" i="4"/>
  <c r="Q52" i="4"/>
  <c r="U52" i="4"/>
  <c r="W52" i="4"/>
  <c r="X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BA52" i="4"/>
  <c r="BB52" i="4"/>
  <c r="BC52" i="4"/>
  <c r="BD52" i="4"/>
  <c r="BE52" i="4"/>
  <c r="BF52" i="4"/>
  <c r="BG52" i="4"/>
  <c r="BH52" i="4"/>
  <c r="BI52" i="4"/>
  <c r="BJ52" i="4"/>
  <c r="BK52" i="4"/>
  <c r="BL52" i="4"/>
  <c r="BM52" i="4"/>
  <c r="BN52" i="4"/>
  <c r="BO52" i="4"/>
  <c r="BP52" i="4"/>
  <c r="BQ52" i="4"/>
  <c r="BR52" i="4"/>
  <c r="I52" i="4"/>
  <c r="F53" i="24"/>
  <c r="F52" i="24" s="1"/>
  <c r="G53" i="24"/>
  <c r="G52" i="24" s="1"/>
  <c r="H53" i="24"/>
  <c r="H52" i="24" s="1"/>
  <c r="I53" i="24"/>
  <c r="I52" i="24" s="1"/>
  <c r="J53" i="24"/>
  <c r="J52" i="24" s="1"/>
  <c r="K53" i="24"/>
  <c r="K52" i="24" s="1"/>
  <c r="L53" i="24"/>
  <c r="L52" i="24" s="1"/>
  <c r="M53" i="24"/>
  <c r="M52" i="24" s="1"/>
  <c r="N53" i="24"/>
  <c r="N52" i="24" s="1"/>
  <c r="O53" i="24"/>
  <c r="O52" i="24" s="1"/>
  <c r="P53" i="24"/>
  <c r="P52" i="24" s="1"/>
  <c r="Q53" i="24"/>
  <c r="Q52" i="24" s="1"/>
  <c r="R53" i="24"/>
  <c r="R52" i="24" s="1"/>
  <c r="S53" i="24"/>
  <c r="S52" i="24" s="1"/>
  <c r="T53" i="24"/>
  <c r="T52" i="24" s="1"/>
  <c r="U53" i="24"/>
  <c r="U52" i="24" s="1"/>
  <c r="V53" i="24"/>
  <c r="V52" i="24" s="1"/>
  <c r="W53" i="24"/>
  <c r="W52" i="24" s="1"/>
  <c r="X53" i="24"/>
  <c r="X52" i="24" s="1"/>
  <c r="Y53" i="24"/>
  <c r="Y52" i="24" s="1"/>
  <c r="Z53" i="24"/>
  <c r="Z52" i="24" s="1"/>
  <c r="AA53" i="24"/>
  <c r="AA52" i="24" s="1"/>
  <c r="AB53" i="24"/>
  <c r="AB52" i="24" s="1"/>
  <c r="AC53" i="24"/>
  <c r="AC52" i="24" s="1"/>
  <c r="AD53" i="24"/>
  <c r="AD52" i="24" s="1"/>
  <c r="AE53" i="24"/>
  <c r="AE52" i="24" s="1"/>
  <c r="AF53" i="24"/>
  <c r="AF52" i="24" s="1"/>
  <c r="AG53" i="24"/>
  <c r="AG52" i="24" s="1"/>
  <c r="AH53" i="24"/>
  <c r="AH52" i="24" s="1"/>
  <c r="AI53" i="24"/>
  <c r="AI52" i="24" s="1"/>
  <c r="AJ53" i="24"/>
  <c r="AJ52" i="24" s="1"/>
  <c r="AK53" i="24"/>
  <c r="AK52" i="24" s="1"/>
  <c r="AL53" i="24"/>
  <c r="AL52" i="24" s="1"/>
  <c r="AM53" i="24"/>
  <c r="AM52" i="24" s="1"/>
  <c r="AN53" i="24"/>
  <c r="AN52" i="24" s="1"/>
  <c r="AO53" i="24"/>
  <c r="AO52" i="24" s="1"/>
  <c r="AP53" i="24"/>
  <c r="AP52" i="24" s="1"/>
  <c r="AQ53" i="24"/>
  <c r="AQ52" i="24" s="1"/>
  <c r="AR53" i="24"/>
  <c r="AR52" i="24" s="1"/>
  <c r="AS53" i="24"/>
  <c r="AS52" i="24" s="1"/>
  <c r="AT53" i="24"/>
  <c r="AT52" i="24" s="1"/>
  <c r="AU53" i="24"/>
  <c r="AU52" i="24" s="1"/>
  <c r="AV53" i="24"/>
  <c r="AV52" i="24" s="1"/>
  <c r="AW53" i="24"/>
  <c r="AW52" i="24" s="1"/>
  <c r="AX53" i="24"/>
  <c r="AX52" i="24" s="1"/>
  <c r="AY53" i="24"/>
  <c r="AY52" i="24" s="1"/>
  <c r="AZ53" i="24"/>
  <c r="AZ52" i="24" s="1"/>
  <c r="D56" i="6" l="1"/>
  <c r="D55" i="6"/>
  <c r="C54" i="7"/>
  <c r="C55" i="8"/>
  <c r="C56" i="8"/>
  <c r="D54" i="7"/>
  <c r="E53" i="2" l="1"/>
  <c r="C19" i="16" l="1"/>
  <c r="D19" i="16"/>
  <c r="C44" i="12"/>
  <c r="D44" i="12"/>
  <c r="C51" i="11"/>
  <c r="D51" i="11"/>
  <c r="G21" i="10"/>
  <c r="H21" i="10"/>
  <c r="I21" i="10"/>
  <c r="J21" i="10"/>
  <c r="K21" i="10"/>
  <c r="L21" i="10"/>
  <c r="M21" i="10"/>
  <c r="N21" i="10"/>
  <c r="O21" i="10"/>
  <c r="P21" i="10"/>
  <c r="Q21" i="10"/>
  <c r="R21" i="10"/>
  <c r="S21" i="10"/>
  <c r="T21" i="10"/>
  <c r="U21" i="10"/>
  <c r="V21" i="10"/>
  <c r="W21" i="10"/>
  <c r="X21" i="10"/>
  <c r="Y21" i="10"/>
  <c r="Z21" i="10"/>
  <c r="AA21" i="10"/>
  <c r="AB21" i="10"/>
  <c r="AC21" i="10"/>
  <c r="AD21" i="10"/>
  <c r="F21" i="10"/>
  <c r="G46" i="10"/>
  <c r="H46" i="10"/>
  <c r="I46" i="10"/>
  <c r="J46" i="10"/>
  <c r="K46" i="10"/>
  <c r="L46" i="10"/>
  <c r="M46" i="10"/>
  <c r="N46" i="10"/>
  <c r="O46" i="10"/>
  <c r="P46" i="10"/>
  <c r="Q46" i="10"/>
  <c r="R46" i="10"/>
  <c r="S46" i="10"/>
  <c r="T46" i="10"/>
  <c r="U46" i="10"/>
  <c r="V46" i="10"/>
  <c r="W46" i="10"/>
  <c r="X46" i="10"/>
  <c r="Y46" i="10"/>
  <c r="Z46" i="10"/>
  <c r="AA46" i="10"/>
  <c r="AB46" i="10"/>
  <c r="AC46" i="10"/>
  <c r="AD46" i="10"/>
  <c r="F46" i="10"/>
  <c r="D47" i="10"/>
  <c r="C47" i="10"/>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CC24" i="9"/>
  <c r="CD24" i="9"/>
  <c r="CE24" i="9"/>
  <c r="CF24" i="9"/>
  <c r="CG24" i="9"/>
  <c r="CH24" i="9"/>
  <c r="CI24" i="9"/>
  <c r="CJ24" i="9"/>
  <c r="E24" i="9"/>
  <c r="F53" i="9"/>
  <c r="F52" i="9" s="1"/>
  <c r="G53" i="9"/>
  <c r="G52" i="9" s="1"/>
  <c r="H53" i="9"/>
  <c r="H52" i="9" s="1"/>
  <c r="I53" i="9"/>
  <c r="I52" i="9" s="1"/>
  <c r="J53" i="9"/>
  <c r="J52" i="9" s="1"/>
  <c r="K53" i="9"/>
  <c r="K52" i="9" s="1"/>
  <c r="L53" i="9"/>
  <c r="L52" i="9" s="1"/>
  <c r="M53" i="9"/>
  <c r="M52" i="9" s="1"/>
  <c r="N53" i="9"/>
  <c r="N52" i="9" s="1"/>
  <c r="O53" i="9"/>
  <c r="O52" i="9" s="1"/>
  <c r="P53" i="9"/>
  <c r="P52" i="9" s="1"/>
  <c r="Q53" i="9"/>
  <c r="Q52" i="9" s="1"/>
  <c r="R53" i="9"/>
  <c r="R52" i="9" s="1"/>
  <c r="S53" i="9"/>
  <c r="S52" i="9" s="1"/>
  <c r="T53" i="9"/>
  <c r="T52" i="9" s="1"/>
  <c r="U53" i="9"/>
  <c r="U52" i="9" s="1"/>
  <c r="V53" i="9"/>
  <c r="V52" i="9" s="1"/>
  <c r="W53" i="9"/>
  <c r="W52" i="9" s="1"/>
  <c r="X53" i="9"/>
  <c r="X52" i="9" s="1"/>
  <c r="Y53" i="9"/>
  <c r="Y52" i="9" s="1"/>
  <c r="Z53" i="9"/>
  <c r="Z52" i="9" s="1"/>
  <c r="AA53" i="9"/>
  <c r="AA52" i="9" s="1"/>
  <c r="AB53" i="9"/>
  <c r="AB52" i="9" s="1"/>
  <c r="AC53" i="9"/>
  <c r="AC52" i="9" s="1"/>
  <c r="AD53" i="9"/>
  <c r="AD52" i="9" s="1"/>
  <c r="AE53" i="9"/>
  <c r="AE52" i="9" s="1"/>
  <c r="AF53" i="9"/>
  <c r="AF52" i="9" s="1"/>
  <c r="AG53" i="9"/>
  <c r="AG52" i="9" s="1"/>
  <c r="AH53" i="9"/>
  <c r="AH52" i="9" s="1"/>
  <c r="AI53" i="9"/>
  <c r="AI52" i="9" s="1"/>
  <c r="AJ53" i="9"/>
  <c r="AJ52" i="9" s="1"/>
  <c r="AK53" i="9"/>
  <c r="AK52" i="9" s="1"/>
  <c r="AL53" i="9"/>
  <c r="AL52" i="9" s="1"/>
  <c r="AM53" i="9"/>
  <c r="AM52" i="9" s="1"/>
  <c r="AN53" i="9"/>
  <c r="AN52" i="9" s="1"/>
  <c r="AO53" i="9"/>
  <c r="AO52" i="9" s="1"/>
  <c r="AP53" i="9"/>
  <c r="AP52" i="9" s="1"/>
  <c r="AQ53" i="9"/>
  <c r="AQ52" i="9" s="1"/>
  <c r="AR53" i="9"/>
  <c r="AR52" i="9" s="1"/>
  <c r="AS53" i="9"/>
  <c r="AS52" i="9" s="1"/>
  <c r="AT53" i="9"/>
  <c r="AT52" i="9" s="1"/>
  <c r="AU53" i="9"/>
  <c r="AU52" i="9" s="1"/>
  <c r="AV53" i="9"/>
  <c r="AV52" i="9" s="1"/>
  <c r="AW53" i="9"/>
  <c r="AW52" i="9" s="1"/>
  <c r="AX53" i="9"/>
  <c r="AX52" i="9" s="1"/>
  <c r="AY53" i="9"/>
  <c r="AY52" i="9" s="1"/>
  <c r="AZ53" i="9"/>
  <c r="AZ52" i="9" s="1"/>
  <c r="BA53" i="9"/>
  <c r="BA52" i="9" s="1"/>
  <c r="BB53" i="9"/>
  <c r="BB52" i="9" s="1"/>
  <c r="BC53" i="9"/>
  <c r="BC52" i="9" s="1"/>
  <c r="BD53" i="9"/>
  <c r="BD52" i="9" s="1"/>
  <c r="BE53" i="9"/>
  <c r="BE52" i="9" s="1"/>
  <c r="BF53" i="9"/>
  <c r="BF52" i="9" s="1"/>
  <c r="BG53" i="9"/>
  <c r="BG52" i="9" s="1"/>
  <c r="BH53" i="9"/>
  <c r="BH52" i="9" s="1"/>
  <c r="BI53" i="9"/>
  <c r="BI52" i="9" s="1"/>
  <c r="BJ53" i="9"/>
  <c r="BJ52" i="9" s="1"/>
  <c r="BK53" i="9"/>
  <c r="BK52" i="9" s="1"/>
  <c r="BL53" i="9"/>
  <c r="BL52" i="9" s="1"/>
  <c r="BM53" i="9"/>
  <c r="BM52" i="9" s="1"/>
  <c r="BN53" i="9"/>
  <c r="BN52" i="9" s="1"/>
  <c r="BO53" i="9"/>
  <c r="BO52" i="9" s="1"/>
  <c r="BP53" i="9"/>
  <c r="BP52" i="9" s="1"/>
  <c r="BQ53" i="9"/>
  <c r="BQ52" i="9" s="1"/>
  <c r="BR53" i="9"/>
  <c r="BR52" i="9" s="1"/>
  <c r="BS53" i="9"/>
  <c r="BS52" i="9" s="1"/>
  <c r="BT53" i="9"/>
  <c r="BT52" i="9" s="1"/>
  <c r="BU53" i="9"/>
  <c r="BU52" i="9" s="1"/>
  <c r="BV53" i="9"/>
  <c r="BV52" i="9" s="1"/>
  <c r="BW53" i="9"/>
  <c r="BW52" i="9" s="1"/>
  <c r="BX53" i="9"/>
  <c r="BX52" i="9" s="1"/>
  <c r="BY53" i="9"/>
  <c r="BY52" i="9" s="1"/>
  <c r="BZ53" i="9"/>
  <c r="BZ52" i="9" s="1"/>
  <c r="CA53" i="9"/>
  <c r="CA52" i="9" s="1"/>
  <c r="CB53" i="9"/>
  <c r="CB52" i="9" s="1"/>
  <c r="CC53" i="9"/>
  <c r="CC52" i="9" s="1"/>
  <c r="CD53" i="9"/>
  <c r="CD52" i="9" s="1"/>
  <c r="CE53" i="9"/>
  <c r="CE52" i="9" s="1"/>
  <c r="CF53" i="9"/>
  <c r="CF52" i="9" s="1"/>
  <c r="CG53" i="9"/>
  <c r="CG52" i="9" s="1"/>
  <c r="CH53" i="9"/>
  <c r="CH52" i="9" s="1"/>
  <c r="CI53" i="9"/>
  <c r="CI52" i="9" s="1"/>
  <c r="CJ53" i="9"/>
  <c r="CJ52" i="9" s="1"/>
  <c r="E53" i="9"/>
  <c r="E52" i="9" s="1"/>
  <c r="F49" i="9"/>
  <c r="F48" i="9" s="1"/>
  <c r="G49" i="9"/>
  <c r="G48" i="9" s="1"/>
  <c r="H49" i="9"/>
  <c r="H48" i="9" s="1"/>
  <c r="I49" i="9"/>
  <c r="I48" i="9" s="1"/>
  <c r="J49" i="9"/>
  <c r="J48" i="9" s="1"/>
  <c r="K49" i="9"/>
  <c r="K48" i="9" s="1"/>
  <c r="L49" i="9"/>
  <c r="L48" i="9" s="1"/>
  <c r="M49" i="9"/>
  <c r="M48" i="9" s="1"/>
  <c r="N49" i="9"/>
  <c r="N48" i="9" s="1"/>
  <c r="O49" i="9"/>
  <c r="O48" i="9" s="1"/>
  <c r="P49" i="9"/>
  <c r="P48" i="9" s="1"/>
  <c r="Q49" i="9"/>
  <c r="Q48" i="9" s="1"/>
  <c r="R49" i="9"/>
  <c r="R48" i="9" s="1"/>
  <c r="S49" i="9"/>
  <c r="S48" i="9" s="1"/>
  <c r="T49" i="9"/>
  <c r="T48" i="9" s="1"/>
  <c r="U49" i="9"/>
  <c r="U48" i="9" s="1"/>
  <c r="V49" i="9"/>
  <c r="V48" i="9" s="1"/>
  <c r="W49" i="9"/>
  <c r="W48" i="9" s="1"/>
  <c r="X49" i="9"/>
  <c r="X48" i="9" s="1"/>
  <c r="Y49" i="9"/>
  <c r="Y48" i="9" s="1"/>
  <c r="Z49" i="9"/>
  <c r="Z48" i="9" s="1"/>
  <c r="AA49" i="9"/>
  <c r="AA48" i="9" s="1"/>
  <c r="AB49" i="9"/>
  <c r="AB48" i="9" s="1"/>
  <c r="AC49" i="9"/>
  <c r="AC48" i="9" s="1"/>
  <c r="AD49" i="9"/>
  <c r="AD48" i="9" s="1"/>
  <c r="AE49" i="9"/>
  <c r="AE48" i="9" s="1"/>
  <c r="AF49" i="9"/>
  <c r="AF48" i="9" s="1"/>
  <c r="AG49" i="9"/>
  <c r="AG48" i="9" s="1"/>
  <c r="AH49" i="9"/>
  <c r="AH48" i="9" s="1"/>
  <c r="AI49" i="9"/>
  <c r="AI48" i="9" s="1"/>
  <c r="AJ49" i="9"/>
  <c r="AJ48" i="9" s="1"/>
  <c r="AK49" i="9"/>
  <c r="AK48" i="9" s="1"/>
  <c r="AL49" i="9"/>
  <c r="AL48" i="9" s="1"/>
  <c r="AM49" i="9"/>
  <c r="AM48" i="9" s="1"/>
  <c r="AN49" i="9"/>
  <c r="AN48" i="9" s="1"/>
  <c r="AO49" i="9"/>
  <c r="AO48" i="9" s="1"/>
  <c r="AP49" i="9"/>
  <c r="AP48" i="9" s="1"/>
  <c r="AQ49" i="9"/>
  <c r="AQ48" i="9" s="1"/>
  <c r="AR49" i="9"/>
  <c r="AR48" i="9" s="1"/>
  <c r="AS49" i="9"/>
  <c r="AS48" i="9" s="1"/>
  <c r="AT49" i="9"/>
  <c r="AT48" i="9" s="1"/>
  <c r="AU49" i="9"/>
  <c r="AU48" i="9" s="1"/>
  <c r="AV49" i="9"/>
  <c r="AV48" i="9" s="1"/>
  <c r="AW49" i="9"/>
  <c r="AW48" i="9" s="1"/>
  <c r="AX49" i="9"/>
  <c r="AX48" i="9" s="1"/>
  <c r="AY49" i="9"/>
  <c r="AY48" i="9" s="1"/>
  <c r="AZ49" i="9"/>
  <c r="AZ48" i="9" s="1"/>
  <c r="BA49" i="9"/>
  <c r="BA48" i="9" s="1"/>
  <c r="BB49" i="9"/>
  <c r="BB48" i="9" s="1"/>
  <c r="BC49" i="9"/>
  <c r="BC48" i="9" s="1"/>
  <c r="BD49" i="9"/>
  <c r="BD48" i="9" s="1"/>
  <c r="BE49" i="9"/>
  <c r="BE48" i="9" s="1"/>
  <c r="BF49" i="9"/>
  <c r="BF48" i="9" s="1"/>
  <c r="BG49" i="9"/>
  <c r="BG48" i="9" s="1"/>
  <c r="BH49" i="9"/>
  <c r="BH48" i="9" s="1"/>
  <c r="BI49" i="9"/>
  <c r="BI48" i="9" s="1"/>
  <c r="BJ49" i="9"/>
  <c r="BJ48" i="9" s="1"/>
  <c r="BK49" i="9"/>
  <c r="BK48" i="9" s="1"/>
  <c r="BL49" i="9"/>
  <c r="BL48" i="9" s="1"/>
  <c r="BM49" i="9"/>
  <c r="BM48" i="9" s="1"/>
  <c r="BN49" i="9"/>
  <c r="BN48" i="9" s="1"/>
  <c r="BO49" i="9"/>
  <c r="BO48" i="9" s="1"/>
  <c r="BP49" i="9"/>
  <c r="BP48" i="9" s="1"/>
  <c r="BQ49" i="9"/>
  <c r="BQ48" i="9" s="1"/>
  <c r="BR49" i="9"/>
  <c r="BR48" i="9" s="1"/>
  <c r="BS49" i="9"/>
  <c r="BS48" i="9" s="1"/>
  <c r="BT49" i="9"/>
  <c r="BT48" i="9" s="1"/>
  <c r="BU49" i="9"/>
  <c r="BU48" i="9" s="1"/>
  <c r="BV49" i="9"/>
  <c r="BV48" i="9" s="1"/>
  <c r="BW49" i="9"/>
  <c r="BW48" i="9" s="1"/>
  <c r="BX49" i="9"/>
  <c r="BX48" i="9" s="1"/>
  <c r="BY49" i="9"/>
  <c r="BY48" i="9" s="1"/>
  <c r="BZ49" i="9"/>
  <c r="BZ48" i="9" s="1"/>
  <c r="CA49" i="9"/>
  <c r="CA48" i="9" s="1"/>
  <c r="CB49" i="9"/>
  <c r="CB48" i="9" s="1"/>
  <c r="CC49" i="9"/>
  <c r="CC48" i="9" s="1"/>
  <c r="CD49" i="9"/>
  <c r="CD48" i="9" s="1"/>
  <c r="CE49" i="9"/>
  <c r="CE48" i="9" s="1"/>
  <c r="CF49" i="9"/>
  <c r="CF48" i="9" s="1"/>
  <c r="CG49" i="9"/>
  <c r="CG48" i="9" s="1"/>
  <c r="CH49" i="9"/>
  <c r="CH48" i="9" s="1"/>
  <c r="CI49" i="9"/>
  <c r="CI48" i="9" s="1"/>
  <c r="CJ49" i="9"/>
  <c r="CJ48" i="9" s="1"/>
  <c r="E49" i="9"/>
  <c r="E48" i="9" s="1"/>
  <c r="C50" i="9" l="1"/>
  <c r="D50" i="9"/>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AS25" i="8"/>
  <c r="AT25" i="8"/>
  <c r="AU25" i="8"/>
  <c r="AV25" i="8"/>
  <c r="AW25" i="8"/>
  <c r="AX25" i="8"/>
  <c r="AY25" i="8"/>
  <c r="AZ25" i="8"/>
  <c r="E25" i="8"/>
  <c r="F54" i="8" l="1"/>
  <c r="F53" i="8" s="1"/>
  <c r="G54" i="8"/>
  <c r="G53" i="8" s="1"/>
  <c r="H54" i="8"/>
  <c r="H53" i="8" s="1"/>
  <c r="I54" i="8"/>
  <c r="I53" i="8" s="1"/>
  <c r="J54" i="8"/>
  <c r="J53" i="8" s="1"/>
  <c r="K54" i="8"/>
  <c r="K53" i="8" s="1"/>
  <c r="L54" i="8"/>
  <c r="L53" i="8" s="1"/>
  <c r="M54" i="8"/>
  <c r="M53" i="8" s="1"/>
  <c r="N54" i="8"/>
  <c r="N53" i="8" s="1"/>
  <c r="O54" i="8"/>
  <c r="O53" i="8" s="1"/>
  <c r="P54" i="8"/>
  <c r="P53" i="8" s="1"/>
  <c r="Q53" i="8"/>
  <c r="R54" i="8"/>
  <c r="R53" i="8" s="1"/>
  <c r="S54" i="8"/>
  <c r="S53" i="8" s="1"/>
  <c r="T54" i="8"/>
  <c r="T53" i="8" s="1"/>
  <c r="U54" i="8"/>
  <c r="U53" i="8" s="1"/>
  <c r="V54" i="8"/>
  <c r="V53" i="8" s="1"/>
  <c r="W54" i="8"/>
  <c r="W53" i="8" s="1"/>
  <c r="X54" i="8"/>
  <c r="X53" i="8" s="1"/>
  <c r="Y54" i="8"/>
  <c r="Y53" i="8" s="1"/>
  <c r="Z54" i="8"/>
  <c r="Z53" i="8" s="1"/>
  <c r="AA54" i="8"/>
  <c r="AA53" i="8" s="1"/>
  <c r="AB54" i="8"/>
  <c r="AB53" i="8" s="1"/>
  <c r="AC54" i="8"/>
  <c r="AC53" i="8" s="1"/>
  <c r="AC48" i="8" s="1"/>
  <c r="AD54" i="8"/>
  <c r="AD53" i="8" s="1"/>
  <c r="AE54" i="8"/>
  <c r="AE53" i="8" s="1"/>
  <c r="AF54" i="8"/>
  <c r="AF53" i="8" s="1"/>
  <c r="AG54" i="8"/>
  <c r="AG53" i="8" s="1"/>
  <c r="AH54" i="8"/>
  <c r="AH53" i="8" s="1"/>
  <c r="AI54" i="8"/>
  <c r="AI53" i="8" s="1"/>
  <c r="AJ54" i="8"/>
  <c r="AJ53" i="8" s="1"/>
  <c r="AK54" i="8"/>
  <c r="AK53" i="8" s="1"/>
  <c r="AL54" i="8"/>
  <c r="AL53" i="8" s="1"/>
  <c r="AM54" i="8"/>
  <c r="AM53" i="8" s="1"/>
  <c r="AN54" i="8"/>
  <c r="AN53" i="8" s="1"/>
  <c r="AO53" i="8"/>
  <c r="AP54" i="8"/>
  <c r="AP53" i="8" s="1"/>
  <c r="AQ54" i="8"/>
  <c r="AQ53" i="8" s="1"/>
  <c r="AR54" i="8"/>
  <c r="AR53" i="8" s="1"/>
  <c r="AS54" i="8"/>
  <c r="AS53" i="8" s="1"/>
  <c r="AT54" i="8"/>
  <c r="AT53" i="8" s="1"/>
  <c r="AU54" i="8"/>
  <c r="AU53" i="8" s="1"/>
  <c r="AV54" i="8"/>
  <c r="AV53" i="8" s="1"/>
  <c r="AW54" i="8"/>
  <c r="AW53" i="8" s="1"/>
  <c r="AX54" i="8"/>
  <c r="AX53" i="8" s="1"/>
  <c r="AY54" i="8"/>
  <c r="AY53" i="8" s="1"/>
  <c r="AZ54" i="8"/>
  <c r="AZ53" i="8" s="1"/>
  <c r="E54" i="8"/>
  <c r="E53" i="8" s="1"/>
  <c r="F50" i="8"/>
  <c r="G50" i="8"/>
  <c r="H50" i="8"/>
  <c r="I50" i="8"/>
  <c r="J50" i="8"/>
  <c r="K50" i="8"/>
  <c r="L50" i="8"/>
  <c r="M50" i="8"/>
  <c r="N50" i="8"/>
  <c r="O50" i="8"/>
  <c r="P50" i="8"/>
  <c r="Q50" i="8"/>
  <c r="R50" i="8"/>
  <c r="S50" i="8"/>
  <c r="T50" i="8"/>
  <c r="U50" i="8"/>
  <c r="V50" i="8"/>
  <c r="W50" i="8"/>
  <c r="X50" i="8"/>
  <c r="Y50" i="8"/>
  <c r="Z50" i="8"/>
  <c r="AA50" i="8"/>
  <c r="AB50" i="8"/>
  <c r="AD50" i="8"/>
  <c r="AE50" i="8"/>
  <c r="AF50" i="8"/>
  <c r="AG50" i="8"/>
  <c r="AH50" i="8"/>
  <c r="AI50" i="8"/>
  <c r="AJ50" i="8"/>
  <c r="AK50" i="8"/>
  <c r="AL50" i="8"/>
  <c r="AM50" i="8"/>
  <c r="AN50" i="8"/>
  <c r="AO50" i="8"/>
  <c r="AP50" i="8"/>
  <c r="AQ50" i="8"/>
  <c r="AR50" i="8"/>
  <c r="AS50" i="8"/>
  <c r="AT50" i="8"/>
  <c r="AU50" i="8"/>
  <c r="AV50" i="8"/>
  <c r="AW50" i="8"/>
  <c r="AX50" i="8"/>
  <c r="AY50" i="8"/>
  <c r="AZ50" i="8"/>
  <c r="E50" i="8"/>
  <c r="C51" i="8"/>
  <c r="D51" i="8"/>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F25" i="7"/>
  <c r="E25"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E49" i="7"/>
  <c r="G54" i="6"/>
  <c r="G53" i="6" s="1"/>
  <c r="G48" i="6" s="1"/>
  <c r="H54" i="6"/>
  <c r="H53" i="6" s="1"/>
  <c r="H48" i="6" s="1"/>
  <c r="I54" i="6"/>
  <c r="I53" i="6" s="1"/>
  <c r="I48" i="6" s="1"/>
  <c r="J54" i="6"/>
  <c r="J53" i="6" s="1"/>
  <c r="J48" i="6" s="1"/>
  <c r="K54" i="6"/>
  <c r="K53" i="6" s="1"/>
  <c r="K48" i="6" s="1"/>
  <c r="L54" i="6"/>
  <c r="L53" i="6" s="1"/>
  <c r="L48" i="6" s="1"/>
  <c r="M54" i="6"/>
  <c r="M53" i="6" s="1"/>
  <c r="M48" i="6" s="1"/>
  <c r="N54" i="6"/>
  <c r="N53" i="6" s="1"/>
  <c r="N48" i="6" s="1"/>
  <c r="O54" i="6"/>
  <c r="O53" i="6" s="1"/>
  <c r="O48" i="6" s="1"/>
  <c r="P54" i="6"/>
  <c r="P53" i="6" s="1"/>
  <c r="P48" i="6" s="1"/>
  <c r="Q54" i="6"/>
  <c r="Q53" i="6" s="1"/>
  <c r="Q48" i="6" s="1"/>
  <c r="R54" i="6"/>
  <c r="R53" i="6" s="1"/>
  <c r="R48" i="6" s="1"/>
  <c r="S54" i="6"/>
  <c r="S53" i="6" s="1"/>
  <c r="S48" i="6" s="1"/>
  <c r="T54" i="6"/>
  <c r="T53" i="6" s="1"/>
  <c r="T48" i="6" s="1"/>
  <c r="U54" i="6"/>
  <c r="U53" i="6" s="1"/>
  <c r="U48" i="6" s="1"/>
  <c r="V54" i="6"/>
  <c r="V53" i="6" s="1"/>
  <c r="V48" i="6" s="1"/>
  <c r="W54" i="6"/>
  <c r="W53" i="6" s="1"/>
  <c r="W48" i="6" s="1"/>
  <c r="X54" i="6"/>
  <c r="X53" i="6" s="1"/>
  <c r="X48" i="6" s="1"/>
  <c r="Y54" i="6"/>
  <c r="Y53" i="6" s="1"/>
  <c r="Y48" i="6" s="1"/>
  <c r="Z54" i="6"/>
  <c r="Z53" i="6" s="1"/>
  <c r="Z48" i="6" s="1"/>
  <c r="AA54" i="6"/>
  <c r="AA53" i="6" s="1"/>
  <c r="AA48" i="6" s="1"/>
  <c r="AB54" i="6"/>
  <c r="AB53" i="6" s="1"/>
  <c r="AB48" i="6" s="1"/>
  <c r="AC54" i="6"/>
  <c r="AC53" i="6" s="1"/>
  <c r="AC48" i="6" s="1"/>
  <c r="AD54" i="6"/>
  <c r="AD53" i="6" s="1"/>
  <c r="AD48" i="6" s="1"/>
  <c r="AE54" i="6"/>
  <c r="AE53" i="6" s="1"/>
  <c r="AE48" i="6" s="1"/>
  <c r="AF54" i="6"/>
  <c r="AF53" i="6" s="1"/>
  <c r="AF48" i="6" s="1"/>
  <c r="AG54" i="6"/>
  <c r="AG53" i="6" s="1"/>
  <c r="AG48" i="6" s="1"/>
  <c r="AH54" i="6"/>
  <c r="AH53" i="6" s="1"/>
  <c r="AH48" i="6" s="1"/>
  <c r="AI54" i="6"/>
  <c r="AI53" i="6" s="1"/>
  <c r="AI48" i="6" s="1"/>
  <c r="AJ54" i="6"/>
  <c r="AJ53" i="6" s="1"/>
  <c r="AJ48" i="6" s="1"/>
  <c r="AK54" i="6"/>
  <c r="AK53" i="6" s="1"/>
  <c r="AK48" i="6" s="1"/>
  <c r="AL54" i="6"/>
  <c r="AL53" i="6" s="1"/>
  <c r="AL48" i="6" s="1"/>
  <c r="AM54" i="6"/>
  <c r="AM53" i="6" s="1"/>
  <c r="AM48" i="6" s="1"/>
  <c r="AN54" i="6"/>
  <c r="AN53" i="6" s="1"/>
  <c r="AN48" i="6" s="1"/>
  <c r="AO54" i="6"/>
  <c r="AO53" i="6" s="1"/>
  <c r="AO48" i="6" s="1"/>
  <c r="AP54" i="6"/>
  <c r="AP53" i="6" s="1"/>
  <c r="AP48" i="6" s="1"/>
  <c r="AQ54" i="6"/>
  <c r="AQ53" i="6" s="1"/>
  <c r="AQ48" i="6" s="1"/>
  <c r="AR54" i="6"/>
  <c r="AR53" i="6" s="1"/>
  <c r="AR48" i="6" s="1"/>
  <c r="AS54" i="6"/>
  <c r="AS53" i="6" s="1"/>
  <c r="AS48" i="6" s="1"/>
  <c r="AT54" i="6"/>
  <c r="AT53" i="6" s="1"/>
  <c r="AT48" i="6" s="1"/>
  <c r="AU54" i="6"/>
  <c r="AU53" i="6" s="1"/>
  <c r="AU48" i="6" s="1"/>
  <c r="AV54" i="6"/>
  <c r="AV53" i="6" s="1"/>
  <c r="AV48" i="6" s="1"/>
  <c r="AW54" i="6"/>
  <c r="AW53" i="6" s="1"/>
  <c r="AW48" i="6" s="1"/>
  <c r="AX54" i="6"/>
  <c r="AX53" i="6" s="1"/>
  <c r="AX48" i="6" s="1"/>
  <c r="AY54" i="6"/>
  <c r="AY53" i="6" s="1"/>
  <c r="AY48" i="6" s="1"/>
  <c r="AZ54" i="6"/>
  <c r="AZ53" i="6" s="1"/>
  <c r="AZ48" i="6" s="1"/>
  <c r="BA54" i="6"/>
  <c r="BA53" i="6" s="1"/>
  <c r="BA48" i="6" s="1"/>
  <c r="BB54" i="6"/>
  <c r="BB53" i="6" s="1"/>
  <c r="BB48" i="6" s="1"/>
  <c r="BC54" i="6"/>
  <c r="BC53" i="6" s="1"/>
  <c r="BC48" i="6" s="1"/>
  <c r="BD54" i="6"/>
  <c r="BD53" i="6" s="1"/>
  <c r="BD48" i="6" s="1"/>
  <c r="BE54" i="6"/>
  <c r="BE53" i="6" s="1"/>
  <c r="BE48" i="6" s="1"/>
  <c r="BF54" i="6"/>
  <c r="BF53" i="6" s="1"/>
  <c r="BF48" i="6" s="1"/>
  <c r="BG54" i="6"/>
  <c r="BG53" i="6" s="1"/>
  <c r="BG48" i="6" s="1"/>
  <c r="BH54" i="6"/>
  <c r="BH53" i="6" s="1"/>
  <c r="BH48" i="6" s="1"/>
  <c r="BI54" i="6"/>
  <c r="BI53" i="6" s="1"/>
  <c r="BI48" i="6" s="1"/>
  <c r="BJ54" i="6"/>
  <c r="BJ53" i="6" s="1"/>
  <c r="BJ48" i="6" s="1"/>
  <c r="BR54" i="6"/>
  <c r="BR53" i="6" s="1"/>
  <c r="BR48" i="6" s="1"/>
  <c r="BS54" i="6"/>
  <c r="BS53" i="6" s="1"/>
  <c r="BS48" i="6" s="1"/>
  <c r="BT54" i="6"/>
  <c r="BT53" i="6" s="1"/>
  <c r="BT48" i="6" s="1"/>
  <c r="BU54" i="6"/>
  <c r="BU53" i="6" s="1"/>
  <c r="BU48" i="6" s="1"/>
  <c r="BV54" i="6"/>
  <c r="BV53" i="6" s="1"/>
  <c r="BV48" i="6" s="1"/>
  <c r="BW54" i="6"/>
  <c r="BW53" i="6" s="1"/>
  <c r="BW48" i="6" s="1"/>
  <c r="BX54" i="6"/>
  <c r="BX53" i="6" s="1"/>
  <c r="BX48" i="6" s="1"/>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BN25" i="6"/>
  <c r="BO25" i="6"/>
  <c r="BP25" i="6"/>
  <c r="BQ25" i="6"/>
  <c r="BR25" i="6"/>
  <c r="BS25" i="6"/>
  <c r="BT25" i="6"/>
  <c r="BU25" i="6"/>
  <c r="BV25" i="6"/>
  <c r="BW25" i="6"/>
  <c r="BX25" i="6"/>
  <c r="E25" i="6"/>
  <c r="BQ56" i="6"/>
  <c r="BP56" i="6"/>
  <c r="BO56" i="6"/>
  <c r="BN56" i="6"/>
  <c r="BM56" i="6"/>
  <c r="BL56" i="6"/>
  <c r="BK56" i="6"/>
  <c r="BQ55" i="6"/>
  <c r="BQ54" i="6" s="1"/>
  <c r="BQ53" i="6" s="1"/>
  <c r="BQ48" i="6" s="1"/>
  <c r="BP55" i="6"/>
  <c r="BO55" i="6"/>
  <c r="BO54" i="6" s="1"/>
  <c r="BO53" i="6" s="1"/>
  <c r="BO48" i="6" s="1"/>
  <c r="BN55" i="6"/>
  <c r="BM55" i="6"/>
  <c r="BM54" i="6" s="1"/>
  <c r="BM53" i="6" s="1"/>
  <c r="BM48" i="6" s="1"/>
  <c r="BL55" i="6"/>
  <c r="BK55" i="6"/>
  <c r="BK54" i="6" s="1"/>
  <c r="BK53" i="6" s="1"/>
  <c r="BK48" i="6" s="1"/>
  <c r="F54" i="6"/>
  <c r="F53" i="6" s="1"/>
  <c r="F48" i="6" s="1"/>
  <c r="D51" i="6"/>
  <c r="C51" i="6"/>
  <c r="BL54" i="6" l="1"/>
  <c r="BL53" i="6" s="1"/>
  <c r="BL48" i="6" s="1"/>
  <c r="BN54" i="6"/>
  <c r="BN53" i="6" s="1"/>
  <c r="BN48" i="6" s="1"/>
  <c r="BP54" i="6"/>
  <c r="BP53" i="6" s="1"/>
  <c r="BP48" i="6" s="1"/>
  <c r="AH74" i="5"/>
  <c r="AH75" i="5"/>
  <c r="AH76" i="5"/>
  <c r="AH77" i="5"/>
  <c r="AF74" i="5"/>
  <c r="AF75" i="5"/>
  <c r="AF76" i="5"/>
  <c r="AF77" i="5"/>
  <c r="AJ74" i="5"/>
  <c r="AJ75" i="5"/>
  <c r="AJ76" i="5"/>
  <c r="AJ77" i="5"/>
  <c r="E77" i="6"/>
  <c r="V77" i="6" s="1"/>
  <c r="E78" i="6"/>
  <c r="V78" i="6" s="1"/>
  <c r="E79" i="6"/>
  <c r="V79" i="6" s="1"/>
  <c r="E55" i="6"/>
  <c r="E56" i="6"/>
  <c r="J52" i="5"/>
  <c r="J51" i="5" s="1"/>
  <c r="K52" i="5"/>
  <c r="K51" i="5" s="1"/>
  <c r="N52" i="5"/>
  <c r="N51" i="5" s="1"/>
  <c r="O52" i="5"/>
  <c r="O51" i="5" s="1"/>
  <c r="P52" i="5"/>
  <c r="P51" i="5" s="1"/>
  <c r="Q52" i="5"/>
  <c r="Q51" i="5" s="1"/>
  <c r="R52" i="5"/>
  <c r="R51" i="5" s="1"/>
  <c r="S52" i="5"/>
  <c r="S51" i="5" s="1"/>
  <c r="T52" i="5"/>
  <c r="T51" i="5" s="1"/>
  <c r="U52" i="5"/>
  <c r="U51" i="5" s="1"/>
  <c r="V52" i="5"/>
  <c r="V51" i="5" s="1"/>
  <c r="W52" i="5"/>
  <c r="W51" i="5" s="1"/>
  <c r="X52" i="5"/>
  <c r="X51" i="5" s="1"/>
  <c r="Y52" i="5"/>
  <c r="Y51" i="5" s="1"/>
  <c r="Z52" i="5"/>
  <c r="Z51" i="5" s="1"/>
  <c r="AA52" i="5"/>
  <c r="AA51" i="5" s="1"/>
  <c r="AB52" i="5"/>
  <c r="AB51" i="5" s="1"/>
  <c r="AC52" i="5"/>
  <c r="AC51" i="5" s="1"/>
  <c r="AE52" i="5"/>
  <c r="AE51" i="5" s="1"/>
  <c r="AG52" i="5"/>
  <c r="AG51" i="5" s="1"/>
  <c r="AI52" i="5"/>
  <c r="AI51" i="5" s="1"/>
  <c r="AK52" i="5"/>
  <c r="AK51" i="5" s="1"/>
  <c r="I52" i="5"/>
  <c r="I51" i="5" s="1"/>
  <c r="K48" i="5"/>
  <c r="M48" i="5"/>
  <c r="N48" i="5"/>
  <c r="O48" i="5"/>
  <c r="P48" i="5"/>
  <c r="Q48" i="5"/>
  <c r="R48" i="5"/>
  <c r="S48" i="5"/>
  <c r="T48" i="5"/>
  <c r="U48" i="5"/>
  <c r="V48" i="5"/>
  <c r="W48" i="5"/>
  <c r="X48" i="5"/>
  <c r="Y48" i="5"/>
  <c r="Z48" i="5"/>
  <c r="AA48" i="5"/>
  <c r="AB48" i="5"/>
  <c r="AC48" i="5"/>
  <c r="AD48" i="5"/>
  <c r="AE48" i="5"/>
  <c r="AF48" i="5"/>
  <c r="AG48" i="5"/>
  <c r="AH48" i="5"/>
  <c r="AI48" i="5"/>
  <c r="AK48" i="5"/>
  <c r="AJ49" i="5"/>
  <c r="E51" i="6"/>
  <c r="C49" i="5"/>
  <c r="D49" i="5"/>
  <c r="E49" i="5"/>
  <c r="F49" i="5"/>
  <c r="G49"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I23" i="5"/>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M23" i="4"/>
  <c r="L23" i="4"/>
  <c r="J23" i="4"/>
  <c r="I23" i="4"/>
  <c r="E76" i="6" l="1"/>
  <c r="V76" i="6" s="1"/>
  <c r="L52" i="5"/>
  <c r="L51" i="5" s="1"/>
  <c r="J48" i="4"/>
  <c r="K48" i="4"/>
  <c r="L48" i="4"/>
  <c r="M48" i="4"/>
  <c r="N48" i="4"/>
  <c r="O48" i="4"/>
  <c r="P48" i="4"/>
  <c r="Q48" i="4"/>
  <c r="R48" i="4"/>
  <c r="S48" i="4"/>
  <c r="T48" i="4"/>
  <c r="U48" i="4"/>
  <c r="V48" i="4"/>
  <c r="Y48" i="4"/>
  <c r="AA48" i="4"/>
  <c r="AB48" i="4"/>
  <c r="AC48" i="4"/>
  <c r="AD48" i="4"/>
  <c r="AE48" i="4"/>
  <c r="AF48" i="4"/>
  <c r="AG48" i="4"/>
  <c r="AH48" i="4"/>
  <c r="AI48" i="4"/>
  <c r="AK48" i="4"/>
  <c r="AL48" i="4"/>
  <c r="AM48" i="4"/>
  <c r="AN48" i="4"/>
  <c r="AO48" i="4"/>
  <c r="AP48" i="4"/>
  <c r="AQ48" i="4"/>
  <c r="AR48" i="4"/>
  <c r="AS48" i="4"/>
  <c r="AU48" i="4"/>
  <c r="AV48" i="4"/>
  <c r="AW48" i="4"/>
  <c r="AX48" i="4"/>
  <c r="AY48" i="4"/>
  <c r="AZ48" i="4"/>
  <c r="BA48" i="4"/>
  <c r="BB48" i="4"/>
  <c r="BC48" i="4"/>
  <c r="BE48" i="4"/>
  <c r="BF48" i="4"/>
  <c r="BG48" i="4"/>
  <c r="BH48" i="4"/>
  <c r="BI48" i="4"/>
  <c r="BJ48" i="4"/>
  <c r="BK48" i="4"/>
  <c r="BL48" i="4"/>
  <c r="BM48" i="4"/>
  <c r="BS48" i="4"/>
  <c r="BT48" i="4"/>
  <c r="BU48" i="4"/>
  <c r="BV48" i="4"/>
  <c r="BW48" i="4"/>
  <c r="I48" i="4"/>
  <c r="AJ48" i="4"/>
  <c r="F68" i="3"/>
  <c r="G68" i="3"/>
  <c r="H68" i="3"/>
  <c r="I68" i="3"/>
  <c r="J68" i="3"/>
  <c r="K68" i="3"/>
  <c r="L68" i="3"/>
  <c r="M68" i="3"/>
  <c r="N68" i="3"/>
  <c r="O68" i="3"/>
  <c r="P68" i="3"/>
  <c r="Q68" i="3"/>
  <c r="R68" i="3"/>
  <c r="S68" i="3"/>
  <c r="T68" i="3"/>
  <c r="U68" i="3"/>
  <c r="V68" i="3"/>
  <c r="W68" i="3"/>
  <c r="X68" i="3"/>
  <c r="Y68" i="3"/>
  <c r="Z68" i="3"/>
  <c r="Z23" i="3" s="1"/>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E68"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E5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E33"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E29"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E28"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F23" i="3"/>
  <c r="G23" i="3"/>
  <c r="H23" i="3"/>
  <c r="I23" i="3"/>
  <c r="J23" i="3"/>
  <c r="K23" i="3"/>
  <c r="L23" i="3"/>
  <c r="M23" i="3"/>
  <c r="N23" i="3"/>
  <c r="O23" i="3"/>
  <c r="P23" i="3"/>
  <c r="Q23" i="3"/>
  <c r="R23" i="3"/>
  <c r="S23" i="3"/>
  <c r="T23" i="3"/>
  <c r="U23" i="3"/>
  <c r="V23" i="3"/>
  <c r="W23" i="3"/>
  <c r="X23" i="3"/>
  <c r="Y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E25" i="3"/>
  <c r="E24" i="3"/>
  <c r="E23" i="3"/>
  <c r="E21" i="3"/>
  <c r="F21" i="2"/>
  <c r="H21" i="2"/>
  <c r="I21" i="2"/>
  <c r="J21" i="2"/>
  <c r="L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E25" i="2"/>
  <c r="E24" i="2"/>
  <c r="E23" i="2"/>
  <c r="E21"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E56" i="2"/>
  <c r="N53" i="2"/>
  <c r="F53" i="2"/>
  <c r="G53" i="2"/>
  <c r="H53" i="2"/>
  <c r="I53" i="2"/>
  <c r="J53" i="2"/>
  <c r="K53" i="2"/>
  <c r="L53" i="2"/>
  <c r="M53" i="2"/>
  <c r="P53" i="2"/>
  <c r="Q53" i="2"/>
  <c r="T53" i="2"/>
  <c r="U53" i="2"/>
  <c r="X53" i="2"/>
  <c r="Y53" i="2"/>
  <c r="AB53" i="2"/>
  <c r="AC53" i="2"/>
  <c r="AF53" i="2"/>
  <c r="AG53" i="2"/>
  <c r="AJ53" i="2"/>
  <c r="AK53" i="2"/>
  <c r="AN53" i="2"/>
  <c r="AO53" i="2"/>
  <c r="AR53" i="2"/>
  <c r="AS53" i="2"/>
  <c r="AV53" i="2"/>
  <c r="AW53" i="2"/>
  <c r="AZ53"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E50" i="2"/>
  <c r="E49" i="2" s="1"/>
  <c r="F48" i="2" l="1"/>
  <c r="AJ53" i="5"/>
  <c r="AT48" i="4"/>
  <c r="AJ54" i="5"/>
  <c r="W48" i="4"/>
  <c r="Z48" i="4"/>
  <c r="BD48" i="4"/>
  <c r="U48" i="2"/>
  <c r="K48" i="2"/>
  <c r="K22" i="2" s="1"/>
  <c r="I48" i="2"/>
  <c r="G48" i="2"/>
  <c r="G22" i="2" s="1"/>
  <c r="AZ48" i="2"/>
  <c r="AR48" i="2"/>
  <c r="AR22" i="2" s="1"/>
  <c r="AJ48" i="2"/>
  <c r="AJ22" i="2" s="1"/>
  <c r="AB48" i="2"/>
  <c r="T48" i="2"/>
  <c r="T22" i="2" s="1"/>
  <c r="H48" i="2"/>
  <c r="H22" i="2" s="1"/>
  <c r="N48" i="2"/>
  <c r="N22" i="2" s="1"/>
  <c r="U22" i="2"/>
  <c r="I22" i="2"/>
  <c r="AB22" i="2"/>
  <c r="F22" i="2"/>
  <c r="AY53" i="2"/>
  <c r="AY48" i="2" s="1"/>
  <c r="AU53" i="2"/>
  <c r="AX53" i="2"/>
  <c r="AX48" i="2" s="1"/>
  <c r="AT53" i="2"/>
  <c r="AT48" i="2" s="1"/>
  <c r="AP53" i="2"/>
  <c r="AP48" i="2" s="1"/>
  <c r="AL53" i="2"/>
  <c r="AL48" i="2" s="1"/>
  <c r="AH53" i="2"/>
  <c r="AH48" i="2" s="1"/>
  <c r="AD53" i="2"/>
  <c r="AD48" i="2" s="1"/>
  <c r="Z53" i="2"/>
  <c r="Z48" i="2" s="1"/>
  <c r="V53" i="2"/>
  <c r="V48" i="2" s="1"/>
  <c r="R53" i="2"/>
  <c r="R48" i="2" s="1"/>
  <c r="J48" i="2"/>
  <c r="AQ53" i="2"/>
  <c r="AQ48" i="2" s="1"/>
  <c r="AM53" i="2"/>
  <c r="AM48" i="2" s="1"/>
  <c r="AI53" i="2"/>
  <c r="AI48" i="2" s="1"/>
  <c r="AE53" i="2"/>
  <c r="AE48" i="2" s="1"/>
  <c r="AA53" i="2"/>
  <c r="AA48" i="2" s="1"/>
  <c r="W53" i="2"/>
  <c r="W48" i="2" s="1"/>
  <c r="S53" i="2"/>
  <c r="S48" i="2" s="1"/>
  <c r="O53" i="2"/>
  <c r="O48" i="2" s="1"/>
  <c r="AS48" i="2"/>
  <c r="AK48" i="2"/>
  <c r="Y48" i="2"/>
  <c r="M48" i="2"/>
  <c r="M22" i="2" s="1"/>
  <c r="E65" i="2"/>
  <c r="E48" i="2" s="1"/>
  <c r="AV48" i="2"/>
  <c r="AN48" i="2"/>
  <c r="AF48" i="2"/>
  <c r="P48" i="2"/>
  <c r="X48" i="2"/>
  <c r="AW48" i="2"/>
  <c r="AO48" i="2"/>
  <c r="AG48" i="2"/>
  <c r="Q48" i="2"/>
  <c r="AC48" i="2"/>
  <c r="L48" i="2"/>
  <c r="X48" i="4" l="1"/>
  <c r="O22" i="2"/>
  <c r="V22" i="2"/>
  <c r="W22" i="2"/>
  <c r="AD22" i="2"/>
  <c r="AL22" i="2"/>
  <c r="AT22" i="2"/>
  <c r="E22" i="2"/>
  <c r="L22" i="2"/>
  <c r="Q22" i="2"/>
  <c r="AO22" i="2"/>
  <c r="X22" i="2"/>
  <c r="AF22" i="2"/>
  <c r="AV22" i="2"/>
  <c r="Y22" i="2"/>
  <c r="AS22" i="2"/>
  <c r="AI22" i="2"/>
  <c r="AQ22" i="2"/>
  <c r="R22" i="2"/>
  <c r="Z22" i="2"/>
  <c r="AH22" i="2"/>
  <c r="AP22" i="2"/>
  <c r="AC22" i="2"/>
  <c r="S22" i="2"/>
  <c r="AA22" i="2"/>
  <c r="AG22" i="2"/>
  <c r="AW22" i="2"/>
  <c r="P22" i="2"/>
  <c r="AN22" i="2"/>
  <c r="AK22" i="2"/>
  <c r="AE22" i="2"/>
  <c r="AM22" i="2"/>
  <c r="J22" i="2"/>
  <c r="AZ73" i="24" l="1"/>
  <c r="AY73" i="24"/>
  <c r="AX73" i="24"/>
  <c r="AW73" i="24"/>
  <c r="AW26" i="24" s="1"/>
  <c r="AV73" i="24"/>
  <c r="AU73" i="24"/>
  <c r="AU26" i="24" s="1"/>
  <c r="AT73" i="24"/>
  <c r="AS73" i="24"/>
  <c r="AS26" i="24" s="1"/>
  <c r="AR73" i="24"/>
  <c r="AQ73" i="24"/>
  <c r="AQ26" i="24" s="1"/>
  <c r="AP73" i="24"/>
  <c r="AO73" i="24"/>
  <c r="AO26" i="24" s="1"/>
  <c r="AN73" i="24"/>
  <c r="AM73" i="24"/>
  <c r="AM26" i="24" s="1"/>
  <c r="AL73" i="24"/>
  <c r="AK73" i="24"/>
  <c r="AK26" i="24" s="1"/>
  <c r="AJ73" i="24"/>
  <c r="AI73" i="24"/>
  <c r="AH73" i="24"/>
  <c r="AG73" i="24"/>
  <c r="AG26" i="24" s="1"/>
  <c r="AF73" i="24"/>
  <c r="AE73" i="24"/>
  <c r="AE26" i="24" s="1"/>
  <c r="AD73" i="24"/>
  <c r="AC73" i="24"/>
  <c r="AC26" i="24" s="1"/>
  <c r="AB73" i="24"/>
  <c r="AA73" i="24"/>
  <c r="AA26" i="24" s="1"/>
  <c r="Z73" i="24"/>
  <c r="Y73" i="24"/>
  <c r="Y26" i="24" s="1"/>
  <c r="X73" i="24"/>
  <c r="W73" i="24"/>
  <c r="W26" i="24" s="1"/>
  <c r="V73" i="24"/>
  <c r="U73" i="24"/>
  <c r="U26" i="24" s="1"/>
  <c r="T73" i="24"/>
  <c r="S73" i="24"/>
  <c r="R73" i="24"/>
  <c r="Q73" i="24"/>
  <c r="Q26" i="24" s="1"/>
  <c r="P73" i="24"/>
  <c r="O73" i="24"/>
  <c r="O26" i="24" s="1"/>
  <c r="N73" i="24"/>
  <c r="M73" i="24"/>
  <c r="M26" i="24" s="1"/>
  <c r="L73" i="24"/>
  <c r="K73" i="24"/>
  <c r="K26" i="24" s="1"/>
  <c r="J73" i="24"/>
  <c r="I73" i="24"/>
  <c r="I26" i="24" s="1"/>
  <c r="H73" i="24"/>
  <c r="G73" i="24"/>
  <c r="G26" i="24" s="1"/>
  <c r="F73" i="24"/>
  <c r="E73" i="24"/>
  <c r="E26" i="24" s="1"/>
  <c r="AW24" i="24"/>
  <c r="AU24" i="24"/>
  <c r="AS24" i="24"/>
  <c r="AQ24" i="24"/>
  <c r="AO24" i="24"/>
  <c r="AM24" i="24"/>
  <c r="AK24" i="24"/>
  <c r="AG24" i="24"/>
  <c r="AE24" i="24"/>
  <c r="AC24" i="24"/>
  <c r="AA24" i="24"/>
  <c r="Y24" i="24"/>
  <c r="W24" i="24"/>
  <c r="U24" i="24"/>
  <c r="Q24" i="24"/>
  <c r="O24" i="24"/>
  <c r="M24" i="24"/>
  <c r="K24" i="24"/>
  <c r="G24" i="24"/>
  <c r="E24" i="24"/>
  <c r="AX68" i="24"/>
  <c r="AW68" i="24"/>
  <c r="AT68" i="24"/>
  <c r="AS68" i="24"/>
  <c r="AP68" i="24"/>
  <c r="AO68" i="24"/>
  <c r="AL68" i="24"/>
  <c r="AK68" i="24"/>
  <c r="AH68" i="24"/>
  <c r="AG68" i="24"/>
  <c r="AD68" i="24"/>
  <c r="AC68" i="24"/>
  <c r="Z68" i="24"/>
  <c r="Y68" i="24"/>
  <c r="V68" i="24"/>
  <c r="U68" i="24"/>
  <c r="R68" i="24"/>
  <c r="Q68" i="24"/>
  <c r="N68" i="24"/>
  <c r="K68" i="24"/>
  <c r="K23" i="24" s="1"/>
  <c r="G68" i="24"/>
  <c r="G23" i="24" s="1"/>
  <c r="E68" i="24"/>
  <c r="E23" i="24" s="1"/>
  <c r="AZ68" i="24"/>
  <c r="AY68" i="24"/>
  <c r="AY27" i="24" s="1"/>
  <c r="AV68" i="24"/>
  <c r="AU68" i="24"/>
  <c r="AU23" i="24" s="1"/>
  <c r="AR68" i="24"/>
  <c r="AQ68" i="24"/>
  <c r="AQ23" i="24" s="1"/>
  <c r="AN68" i="24"/>
  <c r="AM68" i="24"/>
  <c r="AM27" i="24" s="1"/>
  <c r="AJ68" i="24"/>
  <c r="AI68" i="24"/>
  <c r="AI27" i="24" s="1"/>
  <c r="AF68" i="24"/>
  <c r="AE68" i="24"/>
  <c r="AE27" i="24" s="1"/>
  <c r="AB68" i="24"/>
  <c r="AA68" i="24"/>
  <c r="AA27" i="24" s="1"/>
  <c r="X68" i="24"/>
  <c r="W68" i="24"/>
  <c r="W23" i="24" s="1"/>
  <c r="T68" i="24"/>
  <c r="S68" i="24"/>
  <c r="S27" i="24" s="1"/>
  <c r="P68" i="24"/>
  <c r="O68" i="24"/>
  <c r="O27" i="24" s="1"/>
  <c r="M68" i="24"/>
  <c r="L68" i="24"/>
  <c r="L27" i="24" s="1"/>
  <c r="J68" i="24"/>
  <c r="I68" i="24"/>
  <c r="H68" i="24"/>
  <c r="F68" i="24"/>
  <c r="F27" i="24" s="1"/>
  <c r="AZ65" i="24"/>
  <c r="AY65" i="24"/>
  <c r="AX65" i="24"/>
  <c r="AW65" i="24"/>
  <c r="AW48" i="24" s="1"/>
  <c r="AW22" i="24" s="1"/>
  <c r="AV65" i="24"/>
  <c r="AU65" i="24"/>
  <c r="AT65" i="24"/>
  <c r="AS65" i="24"/>
  <c r="AR65" i="24"/>
  <c r="AQ65" i="24"/>
  <c r="AQ48" i="24" s="1"/>
  <c r="AP65" i="24"/>
  <c r="AO65" i="24"/>
  <c r="AN65" i="24"/>
  <c r="AM65" i="24"/>
  <c r="AL65" i="24"/>
  <c r="AK65" i="24"/>
  <c r="AJ65" i="24"/>
  <c r="AI65" i="24"/>
  <c r="AH65" i="24"/>
  <c r="AG65" i="24"/>
  <c r="AF65" i="24"/>
  <c r="AE65" i="24"/>
  <c r="AD65" i="24"/>
  <c r="AC65" i="24"/>
  <c r="AB65" i="24"/>
  <c r="AA65" i="24"/>
  <c r="Z65" i="24"/>
  <c r="Y65" i="24"/>
  <c r="X65" i="24"/>
  <c r="W65" i="24"/>
  <c r="V65" i="24"/>
  <c r="U65" i="24"/>
  <c r="T65" i="24"/>
  <c r="S65" i="24"/>
  <c r="R65" i="24"/>
  <c r="Q65" i="24"/>
  <c r="P65" i="24"/>
  <c r="O65" i="24"/>
  <c r="N65" i="24"/>
  <c r="M65" i="24"/>
  <c r="L65" i="24"/>
  <c r="K65" i="24"/>
  <c r="J65" i="24"/>
  <c r="I65" i="24"/>
  <c r="H65" i="24"/>
  <c r="G65" i="24"/>
  <c r="F65" i="24"/>
  <c r="E65" i="24"/>
  <c r="W48" i="24"/>
  <c r="E53" i="24"/>
  <c r="E52" i="24" s="1"/>
  <c r="AZ49"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AZ45" i="24"/>
  <c r="AY45" i="24"/>
  <c r="AX45" i="24"/>
  <c r="AW45" i="24"/>
  <c r="AV45" i="24"/>
  <c r="AU45" i="24"/>
  <c r="AT45" i="24"/>
  <c r="AS45" i="24"/>
  <c r="AR45" i="24"/>
  <c r="AQ45" i="24"/>
  <c r="AP45" i="24"/>
  <c r="AO45" i="24"/>
  <c r="AN45" i="24"/>
  <c r="AM45" i="24"/>
  <c r="AL45" i="24"/>
  <c r="AK45" i="24"/>
  <c r="AJ45" i="24"/>
  <c r="AI45" i="24"/>
  <c r="AH45" i="24"/>
  <c r="AG45"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AZ33" i="24"/>
  <c r="AY33" i="24"/>
  <c r="AX33" i="24"/>
  <c r="AW33" i="24"/>
  <c r="AV33" i="24"/>
  <c r="AU33" i="24"/>
  <c r="AT33" i="24"/>
  <c r="AS33" i="24"/>
  <c r="AR33" i="24"/>
  <c r="AQ33" i="24"/>
  <c r="AP33" i="24"/>
  <c r="AO33" i="24"/>
  <c r="AN33" i="24"/>
  <c r="AM33" i="24"/>
  <c r="AL33" i="24"/>
  <c r="AK33"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K29" i="24"/>
  <c r="K28" i="24" s="1"/>
  <c r="G29" i="24"/>
  <c r="G28" i="24" s="1"/>
  <c r="AZ29"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M28" i="24" s="1"/>
  <c r="L29" i="24"/>
  <c r="J29" i="24"/>
  <c r="I29" i="24"/>
  <c r="H29" i="24"/>
  <c r="F29" i="24"/>
  <c r="E29" i="24"/>
  <c r="AZ27" i="24"/>
  <c r="AV27" i="24"/>
  <c r="AR27" i="24"/>
  <c r="AN27" i="24"/>
  <c r="AJ27" i="24"/>
  <c r="AF27" i="24"/>
  <c r="AB27" i="24"/>
  <c r="X27" i="24"/>
  <c r="T27" i="24"/>
  <c r="P27" i="24"/>
  <c r="J27" i="24"/>
  <c r="H27" i="24"/>
  <c r="AZ26" i="24"/>
  <c r="AY26" i="24"/>
  <c r="AX26" i="24"/>
  <c r="AV26" i="24"/>
  <c r="AT26" i="24"/>
  <c r="AR26" i="24"/>
  <c r="AP26" i="24"/>
  <c r="AN26" i="24"/>
  <c r="AL26" i="24"/>
  <c r="AJ26" i="24"/>
  <c r="AI26" i="24"/>
  <c r="AH26" i="24"/>
  <c r="AF26" i="24"/>
  <c r="AD26" i="24"/>
  <c r="AB26" i="24"/>
  <c r="Z26" i="24"/>
  <c r="X26" i="24"/>
  <c r="V26" i="24"/>
  <c r="T26" i="24"/>
  <c r="S26" i="24"/>
  <c r="R26" i="24"/>
  <c r="P26" i="24"/>
  <c r="N26" i="24"/>
  <c r="L26" i="24"/>
  <c r="J26" i="24"/>
  <c r="H26" i="24"/>
  <c r="F26" i="24"/>
  <c r="AZ25"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AZ24" i="24"/>
  <c r="AY24" i="24"/>
  <c r="AX24" i="24"/>
  <c r="AV24" i="24"/>
  <c r="AT24" i="24"/>
  <c r="AR24" i="24"/>
  <c r="AP24" i="24"/>
  <c r="AN24" i="24"/>
  <c r="AL24" i="24"/>
  <c r="AJ24" i="24"/>
  <c r="AI24" i="24"/>
  <c r="AH24" i="24"/>
  <c r="AF24" i="24"/>
  <c r="AD24" i="24"/>
  <c r="AB24" i="24"/>
  <c r="Z24" i="24"/>
  <c r="X24" i="24"/>
  <c r="V24" i="24"/>
  <c r="T24" i="24"/>
  <c r="S24" i="24"/>
  <c r="R24" i="24"/>
  <c r="P24" i="24"/>
  <c r="N24" i="24"/>
  <c r="L24" i="24"/>
  <c r="J24" i="24"/>
  <c r="H24" i="24"/>
  <c r="F24" i="24"/>
  <c r="AZ23" i="24"/>
  <c r="AV23" i="24"/>
  <c r="AR23" i="24"/>
  <c r="AN23" i="24"/>
  <c r="AJ23" i="24"/>
  <c r="AF23" i="24"/>
  <c r="AB23" i="24"/>
  <c r="X23" i="24"/>
  <c r="T23" i="24"/>
  <c r="P23" i="24"/>
  <c r="M23" i="24"/>
  <c r="L23" i="24"/>
  <c r="J23" i="24"/>
  <c r="I23" i="24"/>
  <c r="H23" i="24"/>
  <c r="F23" i="24"/>
  <c r="AZ22" i="24"/>
  <c r="AY22" i="24"/>
  <c r="AX22" i="24"/>
  <c r="AV22" i="24"/>
  <c r="AT22" i="24"/>
  <c r="AS22" i="24"/>
  <c r="AR22" i="24"/>
  <c r="AP22" i="24"/>
  <c r="AO22" i="24"/>
  <c r="AN22" i="24"/>
  <c r="AM22" i="24"/>
  <c r="AL22" i="24"/>
  <c r="AK22" i="24"/>
  <c r="AJ22" i="24"/>
  <c r="AI22" i="24"/>
  <c r="AH22" i="24"/>
  <c r="AG22" i="24"/>
  <c r="AF22" i="24"/>
  <c r="AE22" i="24"/>
  <c r="AD22" i="24"/>
  <c r="AC22" i="24"/>
  <c r="AB22" i="24"/>
  <c r="AA22" i="24"/>
  <c r="Z22" i="24"/>
  <c r="Y22" i="24"/>
  <c r="X22" i="24"/>
  <c r="V22" i="24"/>
  <c r="U22" i="24"/>
  <c r="T22" i="24"/>
  <c r="S22" i="24"/>
  <c r="R22" i="24"/>
  <c r="Q22" i="24"/>
  <c r="P22" i="24"/>
  <c r="O22" i="24"/>
  <c r="N22" i="24"/>
  <c r="M22" i="24"/>
  <c r="L22" i="24"/>
  <c r="K22" i="24"/>
  <c r="J22" i="24"/>
  <c r="I22" i="24"/>
  <c r="H22" i="24"/>
  <c r="G22" i="24"/>
  <c r="F22" i="24"/>
  <c r="AZ21" i="24"/>
  <c r="AY21" i="24"/>
  <c r="AX21" i="24"/>
  <c r="AW21" i="24"/>
  <c r="AV21" i="24"/>
  <c r="AV20" i="24" s="1"/>
  <c r="AU21" i="24"/>
  <c r="AT21" i="24"/>
  <c r="AS21" i="24"/>
  <c r="AR21" i="24"/>
  <c r="AQ21" i="24"/>
  <c r="AP21" i="24"/>
  <c r="AO21" i="24"/>
  <c r="AN21" i="24"/>
  <c r="AN20" i="24" s="1"/>
  <c r="AM21" i="24"/>
  <c r="AL21" i="24"/>
  <c r="AK21" i="24"/>
  <c r="AJ21" i="24"/>
  <c r="AJ20" i="24" s="1"/>
  <c r="AI21" i="24"/>
  <c r="AH21" i="24"/>
  <c r="AG21" i="24"/>
  <c r="AF21" i="24"/>
  <c r="AF20" i="24" s="1"/>
  <c r="AE21" i="24"/>
  <c r="AD21" i="24"/>
  <c r="AC21" i="24"/>
  <c r="AB21" i="24"/>
  <c r="AB20" i="24" s="1"/>
  <c r="AA21" i="24"/>
  <c r="Z21" i="24"/>
  <c r="Y21" i="24"/>
  <c r="X21" i="24"/>
  <c r="X20" i="24" s="1"/>
  <c r="W21" i="24"/>
  <c r="V21" i="24"/>
  <c r="U21" i="24"/>
  <c r="T21" i="24"/>
  <c r="S21" i="24"/>
  <c r="R21" i="24"/>
  <c r="Q21" i="24"/>
  <c r="P21" i="24"/>
  <c r="O21" i="24"/>
  <c r="N21" i="24"/>
  <c r="L21" i="24"/>
  <c r="J21" i="24"/>
  <c r="I21" i="24"/>
  <c r="H21" i="24"/>
  <c r="F21" i="24"/>
  <c r="E21" i="24"/>
  <c r="AZ20" i="24" l="1"/>
  <c r="F20" i="24"/>
  <c r="L20" i="24"/>
  <c r="AR20" i="24"/>
  <c r="P20" i="24"/>
  <c r="T20" i="24"/>
  <c r="E49" i="24"/>
  <c r="E48" i="24" s="1"/>
  <c r="E27" i="24" s="1"/>
  <c r="I27" i="24"/>
  <c r="H20" i="24"/>
  <c r="J20" i="24"/>
  <c r="K27" i="24"/>
  <c r="K21" i="24"/>
  <c r="K20" i="24" s="1"/>
  <c r="AU48" i="24"/>
  <c r="AU27" i="24" s="1"/>
  <c r="W27" i="24"/>
  <c r="W22" i="24"/>
  <c r="W20" i="24" s="1"/>
  <c r="Q27" i="24"/>
  <c r="Q23" i="24"/>
  <c r="Q20" i="24" s="1"/>
  <c r="U27" i="24"/>
  <c r="U23" i="24"/>
  <c r="U20" i="24" s="1"/>
  <c r="Y27" i="24"/>
  <c r="Y23" i="24"/>
  <c r="Y20" i="24" s="1"/>
  <c r="AC27" i="24"/>
  <c r="AC23" i="24"/>
  <c r="AC20" i="24" s="1"/>
  <c r="AG27" i="24"/>
  <c r="AG23" i="24"/>
  <c r="AG20" i="24" s="1"/>
  <c r="AK27" i="24"/>
  <c r="AK23" i="24"/>
  <c r="AK20" i="24" s="1"/>
  <c r="AO27" i="24"/>
  <c r="AO23" i="24"/>
  <c r="AO20" i="24" s="1"/>
  <c r="AS27" i="24"/>
  <c r="AS23" i="24"/>
  <c r="AS20" i="24" s="1"/>
  <c r="AW27" i="24"/>
  <c r="AW23" i="24"/>
  <c r="AW20" i="24" s="1"/>
  <c r="G27" i="24"/>
  <c r="G21" i="24"/>
  <c r="G20" i="24" s="1"/>
  <c r="V27" i="24"/>
  <c r="V23" i="24"/>
  <c r="V20" i="24" s="1"/>
  <c r="AD27" i="24"/>
  <c r="AD23" i="24"/>
  <c r="AD20" i="24" s="1"/>
  <c r="AT27" i="24"/>
  <c r="AT23" i="24"/>
  <c r="AT20" i="24" s="1"/>
  <c r="N27" i="24"/>
  <c r="N23" i="24"/>
  <c r="N20" i="24" s="1"/>
  <c r="M27" i="24"/>
  <c r="M21" i="24"/>
  <c r="M20" i="24" s="1"/>
  <c r="R27" i="24"/>
  <c r="R23" i="24"/>
  <c r="R20" i="24" s="1"/>
  <c r="Z27" i="24"/>
  <c r="Z23" i="24"/>
  <c r="Z20" i="24" s="1"/>
  <c r="AH27" i="24"/>
  <c r="AH23" i="24"/>
  <c r="AH20" i="24" s="1"/>
  <c r="AL27" i="24"/>
  <c r="AL23" i="24"/>
  <c r="AL20" i="24" s="1"/>
  <c r="AP27" i="24"/>
  <c r="AP23" i="24"/>
  <c r="AP20" i="24" s="1"/>
  <c r="AX27" i="24"/>
  <c r="AX23" i="24"/>
  <c r="AX20" i="24" s="1"/>
  <c r="AQ27" i="24"/>
  <c r="AQ22" i="24"/>
  <c r="AQ20" i="24" s="1"/>
  <c r="AU22" i="24"/>
  <c r="AU20" i="24" s="1"/>
  <c r="O23" i="24"/>
  <c r="O20" i="24" s="1"/>
  <c r="S23" i="24"/>
  <c r="S20" i="24" s="1"/>
  <c r="AA23" i="24"/>
  <c r="AA20" i="24" s="1"/>
  <c r="AE23" i="24"/>
  <c r="AE20" i="24" s="1"/>
  <c r="AI23" i="24"/>
  <c r="AI20" i="24" s="1"/>
  <c r="AM23" i="24"/>
  <c r="AM20" i="24" s="1"/>
  <c r="AY23" i="24"/>
  <c r="AY20" i="24" s="1"/>
  <c r="I24" i="24"/>
  <c r="I20" i="24" s="1"/>
  <c r="E22" i="24" l="1"/>
  <c r="E20" i="24" s="1"/>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E49"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E52"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E65" i="3"/>
  <c r="AX48" i="3" l="1"/>
  <c r="AX22" i="3" s="1"/>
  <c r="AT48" i="3"/>
  <c r="AT22" i="3" s="1"/>
  <c r="AP48" i="3"/>
  <c r="AP22" i="3" s="1"/>
  <c r="AL48" i="3"/>
  <c r="AL22" i="3" s="1"/>
  <c r="AH48" i="3"/>
  <c r="AH22" i="3" s="1"/>
  <c r="AD48" i="3"/>
  <c r="AD22" i="3" s="1"/>
  <c r="Z48" i="3"/>
  <c r="Z22" i="3" s="1"/>
  <c r="V48" i="3"/>
  <c r="V22" i="3" s="1"/>
  <c r="R48" i="3"/>
  <c r="R22" i="3" s="1"/>
  <c r="N48" i="3"/>
  <c r="N22" i="3" s="1"/>
  <c r="J48" i="3"/>
  <c r="J22" i="3" s="1"/>
  <c r="F48" i="3"/>
  <c r="F22" i="3" s="1"/>
  <c r="AW48" i="3"/>
  <c r="AW22" i="3" s="1"/>
  <c r="AS48" i="3"/>
  <c r="AS22" i="3" s="1"/>
  <c r="AO48" i="3"/>
  <c r="AO22" i="3" s="1"/>
  <c r="AK48" i="3"/>
  <c r="AK22" i="3" s="1"/>
  <c r="AG48" i="3"/>
  <c r="AG22" i="3" s="1"/>
  <c r="AC48" i="3"/>
  <c r="AC22" i="3" s="1"/>
  <c r="Y48" i="3"/>
  <c r="Y22" i="3" s="1"/>
  <c r="U48" i="3"/>
  <c r="U22" i="3" s="1"/>
  <c r="Q48" i="3"/>
  <c r="Q22" i="3" s="1"/>
  <c r="M48" i="3"/>
  <c r="M22" i="3" s="1"/>
  <c r="I48" i="3"/>
  <c r="I22" i="3" s="1"/>
  <c r="AZ48" i="3"/>
  <c r="AZ22" i="3" s="1"/>
  <c r="AV48" i="3"/>
  <c r="AV22" i="3" s="1"/>
  <c r="AR48" i="3"/>
  <c r="AR22" i="3" s="1"/>
  <c r="AN48" i="3"/>
  <c r="AN22" i="3" s="1"/>
  <c r="AJ48" i="3"/>
  <c r="AJ22" i="3" s="1"/>
  <c r="AF48" i="3"/>
  <c r="AF22" i="3" s="1"/>
  <c r="AB48" i="3"/>
  <c r="AB22" i="3" s="1"/>
  <c r="X48" i="3"/>
  <c r="X22" i="3" s="1"/>
  <c r="T48" i="3"/>
  <c r="T22" i="3" s="1"/>
  <c r="P48" i="3"/>
  <c r="P22" i="3" s="1"/>
  <c r="L48" i="3"/>
  <c r="L22" i="3" s="1"/>
  <c r="H48" i="3"/>
  <c r="H22" i="3" s="1"/>
  <c r="AY48" i="3"/>
  <c r="AY22" i="3" s="1"/>
  <c r="AU48" i="3"/>
  <c r="AU22" i="3" s="1"/>
  <c r="AQ48" i="3"/>
  <c r="AQ22" i="3" s="1"/>
  <c r="AM48" i="3"/>
  <c r="AM22" i="3" s="1"/>
  <c r="AI48" i="3"/>
  <c r="AI22" i="3" s="1"/>
  <c r="AE48" i="3"/>
  <c r="AE22" i="3" s="1"/>
  <c r="AA48" i="3"/>
  <c r="AA22" i="3" s="1"/>
  <c r="W48" i="3"/>
  <c r="W22" i="3" s="1"/>
  <c r="S48" i="3"/>
  <c r="S22" i="3" s="1"/>
  <c r="O48" i="3"/>
  <c r="O22" i="3" s="1"/>
  <c r="K48" i="3"/>
  <c r="K22" i="3" s="1"/>
  <c r="G48" i="3"/>
  <c r="G22" i="3" s="1"/>
  <c r="AW26" i="3"/>
  <c r="AW27" i="3"/>
  <c r="AS26" i="3"/>
  <c r="AS27" i="3"/>
  <c r="AO26" i="3"/>
  <c r="AO27" i="3"/>
  <c r="AK26" i="3"/>
  <c r="AK27" i="3"/>
  <c r="AG26" i="3"/>
  <c r="AG27" i="3"/>
  <c r="AC26" i="3"/>
  <c r="AC27" i="3"/>
  <c r="Y26" i="3"/>
  <c r="Y27" i="3"/>
  <c r="U26" i="3"/>
  <c r="U27" i="3"/>
  <c r="Q26" i="3"/>
  <c r="Q27" i="3"/>
  <c r="M26" i="3"/>
  <c r="M27" i="3"/>
  <c r="I26" i="3"/>
  <c r="I27" i="3"/>
  <c r="E26" i="3"/>
  <c r="AZ26" i="3"/>
  <c r="AZ27" i="3"/>
  <c r="AV26" i="3"/>
  <c r="AV27" i="3"/>
  <c r="AR26" i="3"/>
  <c r="AR27" i="3"/>
  <c r="AN26" i="3"/>
  <c r="AN27" i="3"/>
  <c r="AJ26" i="3"/>
  <c r="AJ27" i="3"/>
  <c r="AF26" i="3"/>
  <c r="AF27" i="3"/>
  <c r="AB26" i="3"/>
  <c r="AB27" i="3"/>
  <c r="X26" i="3"/>
  <c r="T26" i="3"/>
  <c r="T27" i="3"/>
  <c r="P26" i="3"/>
  <c r="L26" i="3"/>
  <c r="L27" i="3"/>
  <c r="H26" i="3"/>
  <c r="AY26" i="3"/>
  <c r="AY27" i="3"/>
  <c r="AU26" i="3"/>
  <c r="AQ26" i="3"/>
  <c r="AQ27" i="3"/>
  <c r="AM26" i="3"/>
  <c r="AI26" i="3"/>
  <c r="AI27" i="3"/>
  <c r="AE26" i="3"/>
  <c r="AA26" i="3"/>
  <c r="AA27" i="3"/>
  <c r="W26" i="3"/>
  <c r="S26" i="3"/>
  <c r="S27" i="3"/>
  <c r="O26" i="3"/>
  <c r="K26" i="3"/>
  <c r="K27" i="3"/>
  <c r="G26" i="3"/>
  <c r="AX27" i="3"/>
  <c r="AX26" i="3"/>
  <c r="AT27" i="3"/>
  <c r="AT26" i="3"/>
  <c r="AP27" i="3"/>
  <c r="AP26" i="3"/>
  <c r="AL27" i="3"/>
  <c r="AL26" i="3"/>
  <c r="AH27" i="3"/>
  <c r="AH26" i="3"/>
  <c r="AD27" i="3"/>
  <c r="AD26" i="3"/>
  <c r="Z27" i="3"/>
  <c r="Z26" i="3"/>
  <c r="V27" i="3"/>
  <c r="V26" i="3"/>
  <c r="R27" i="3"/>
  <c r="R26" i="3"/>
  <c r="N27" i="3"/>
  <c r="N26" i="3"/>
  <c r="J27" i="3"/>
  <c r="J26" i="3"/>
  <c r="F27" i="3"/>
  <c r="F26" i="3"/>
  <c r="E56" i="3"/>
  <c r="E48" i="3" s="1"/>
  <c r="G26" i="2"/>
  <c r="K26" i="2"/>
  <c r="M26" i="2"/>
  <c r="AU26" i="2"/>
  <c r="AX27" i="2"/>
  <c r="AY27" i="2"/>
  <c r="AZ27" i="2"/>
  <c r="AU56" i="2"/>
  <c r="AU48" i="2" s="1"/>
  <c r="G27" i="3" l="1"/>
  <c r="O27" i="3"/>
  <c r="W27" i="3"/>
  <c r="AE27" i="3"/>
  <c r="AM27" i="3"/>
  <c r="AU27" i="3"/>
  <c r="H27" i="3"/>
  <c r="P27" i="3"/>
  <c r="X27" i="3"/>
  <c r="E22" i="3"/>
  <c r="E27" i="3"/>
  <c r="AU27" i="2"/>
  <c r="AU22" i="2"/>
  <c r="AS26" i="2"/>
  <c r="AS27" i="2"/>
  <c r="AO26" i="2"/>
  <c r="AO27" i="2"/>
  <c r="AM26" i="2"/>
  <c r="AM27" i="2"/>
  <c r="AK26" i="2"/>
  <c r="AK27" i="2"/>
  <c r="AI26" i="2"/>
  <c r="AI27" i="2"/>
  <c r="AG26" i="2"/>
  <c r="AG27" i="2"/>
  <c r="AE26" i="2"/>
  <c r="AE27" i="2"/>
  <c r="AC26" i="2"/>
  <c r="AC27" i="2"/>
  <c r="AA26" i="2"/>
  <c r="AA27" i="2"/>
  <c r="Y26" i="2"/>
  <c r="Y27" i="2"/>
  <c r="W26" i="2"/>
  <c r="W27" i="2"/>
  <c r="U26" i="2"/>
  <c r="U27" i="2"/>
  <c r="S26" i="2"/>
  <c r="S27" i="2"/>
  <c r="Q26" i="2"/>
  <c r="Q27" i="2"/>
  <c r="O26" i="2"/>
  <c r="O27" i="2"/>
  <c r="I26" i="2"/>
  <c r="I27" i="2"/>
  <c r="E26" i="2"/>
  <c r="E27" i="2"/>
  <c r="AQ26" i="2"/>
  <c r="AQ27" i="2"/>
  <c r="AW26" i="2"/>
  <c r="AW27" i="2"/>
  <c r="AV26" i="2"/>
  <c r="AV27" i="2"/>
  <c r="AT26" i="2"/>
  <c r="AT27" i="2"/>
  <c r="AR26" i="2"/>
  <c r="AR27" i="2"/>
  <c r="AP26" i="2"/>
  <c r="AP27" i="2"/>
  <c r="AN26" i="2"/>
  <c r="AN27" i="2"/>
  <c r="AL26" i="2"/>
  <c r="AL27" i="2"/>
  <c r="AJ26" i="2"/>
  <c r="AJ27" i="2"/>
  <c r="AH26" i="2"/>
  <c r="AH27" i="2"/>
  <c r="AF26" i="2"/>
  <c r="AF27" i="2"/>
  <c r="AD26" i="2"/>
  <c r="AD27" i="2"/>
  <c r="AB26" i="2"/>
  <c r="AB27" i="2"/>
  <c r="Z26" i="2"/>
  <c r="Z27" i="2"/>
  <c r="X26" i="2"/>
  <c r="X27" i="2"/>
  <c r="V26" i="2"/>
  <c r="V27" i="2"/>
  <c r="T26" i="2"/>
  <c r="T27" i="2"/>
  <c r="R26" i="2"/>
  <c r="R27" i="2"/>
  <c r="P26" i="2"/>
  <c r="P27" i="2"/>
  <c r="N26" i="2"/>
  <c r="N27" i="2"/>
  <c r="L26" i="2"/>
  <c r="L27" i="2"/>
  <c r="J26" i="2"/>
  <c r="J27" i="2"/>
  <c r="H26" i="2"/>
  <c r="H27" i="2"/>
  <c r="F26" i="2"/>
  <c r="F27" i="2"/>
  <c r="M28" i="2"/>
  <c r="K28" i="2"/>
  <c r="G28" i="2"/>
  <c r="G27" i="2" l="1"/>
  <c r="G21" i="2"/>
  <c r="M27" i="2"/>
  <c r="M21" i="2"/>
  <c r="K27" i="2"/>
  <c r="K21" i="2"/>
  <c r="AX21" i="2"/>
  <c r="AY21" i="2"/>
  <c r="AZ21" i="2"/>
  <c r="AX22" i="2"/>
  <c r="AY22" i="2"/>
  <c r="AZ22" i="2"/>
  <c r="AX23" i="2"/>
  <c r="AY23" i="2"/>
  <c r="AZ23" i="2"/>
  <c r="AX24" i="2"/>
  <c r="AY24" i="2"/>
  <c r="AZ24" i="2"/>
  <c r="AX25" i="2"/>
  <c r="AY25" i="2"/>
  <c r="AZ25" i="2"/>
  <c r="AX26" i="2"/>
  <c r="AY26" i="2"/>
  <c r="AZ26" i="2"/>
  <c r="F21" i="11"/>
  <c r="G21" i="11"/>
  <c r="H21" i="11"/>
  <c r="I21" i="11"/>
  <c r="F22" i="11"/>
  <c r="G22" i="11"/>
  <c r="H22" i="11"/>
  <c r="I22" i="11"/>
  <c r="F23" i="11"/>
  <c r="G23" i="11"/>
  <c r="H23" i="11"/>
  <c r="I23" i="11"/>
  <c r="F24" i="11"/>
  <c r="G24" i="11"/>
  <c r="H24" i="11"/>
  <c r="I24" i="11"/>
  <c r="F25" i="11"/>
  <c r="G25" i="11"/>
  <c r="H25" i="11"/>
  <c r="I25" i="11"/>
  <c r="F26" i="11"/>
  <c r="G26" i="11"/>
  <c r="H26" i="11"/>
  <c r="I26" i="11"/>
  <c r="E22" i="11"/>
  <c r="E23" i="11"/>
  <c r="E24" i="11"/>
  <c r="E25" i="11"/>
  <c r="E26" i="11"/>
  <c r="E21" i="11"/>
  <c r="L18" i="18" l="1"/>
  <c r="L15" i="18" s="1"/>
  <c r="K18" i="18"/>
  <c r="K15" i="18" s="1"/>
  <c r="J18" i="18"/>
  <c r="J15" i="18" s="1"/>
  <c r="I18" i="18"/>
  <c r="I15" i="18" s="1"/>
  <c r="H18" i="18"/>
  <c r="H15" i="18" s="1"/>
  <c r="G18" i="18"/>
  <c r="G15" i="18" s="1"/>
  <c r="E18" i="18"/>
  <c r="E15" i="18" s="1"/>
  <c r="N18" i="18"/>
  <c r="N15" i="18" s="1"/>
  <c r="D20" i="18" l="1"/>
  <c r="D21" i="18"/>
  <c r="D22" i="18"/>
  <c r="D19" i="18"/>
  <c r="X16" i="16"/>
  <c r="X15" i="16" s="1"/>
  <c r="Y16" i="16"/>
  <c r="Y15" i="16" s="1"/>
  <c r="W16" i="16"/>
  <c r="W15" i="16" s="1"/>
  <c r="V16" i="16"/>
  <c r="V15" i="16" s="1"/>
  <c r="T18" i="13" l="1"/>
  <c r="T17" i="13" s="1"/>
  <c r="G71" i="10"/>
  <c r="G22" i="10" s="1"/>
  <c r="H71" i="10"/>
  <c r="H22" i="10" s="1"/>
  <c r="I71" i="10"/>
  <c r="I22" i="10" s="1"/>
  <c r="J71" i="10"/>
  <c r="J22" i="10" s="1"/>
  <c r="K71" i="10"/>
  <c r="K22" i="10" s="1"/>
  <c r="L71" i="10"/>
  <c r="L22" i="10" s="1"/>
  <c r="M71" i="10"/>
  <c r="M22" i="10" s="1"/>
  <c r="N71" i="10"/>
  <c r="N22" i="10" s="1"/>
  <c r="O71" i="10"/>
  <c r="O22" i="10" s="1"/>
  <c r="P71" i="10"/>
  <c r="P22" i="10" s="1"/>
  <c r="Q71" i="10"/>
  <c r="Q22" i="10" s="1"/>
  <c r="R71" i="10"/>
  <c r="R22" i="10" s="1"/>
  <c r="S71" i="10"/>
  <c r="S22" i="10" s="1"/>
  <c r="T71" i="10"/>
  <c r="T22" i="10" s="1"/>
  <c r="U71" i="10"/>
  <c r="U22" i="10" s="1"/>
  <c r="V71" i="10"/>
  <c r="V22" i="10" s="1"/>
  <c r="W71" i="10"/>
  <c r="W22" i="10" s="1"/>
  <c r="X71" i="10"/>
  <c r="X22" i="10" s="1"/>
  <c r="Y71" i="10"/>
  <c r="Y22" i="10" s="1"/>
  <c r="Z71" i="10"/>
  <c r="Z22" i="10" s="1"/>
  <c r="AA71" i="10"/>
  <c r="AA22" i="10" s="1"/>
  <c r="AB71" i="10"/>
  <c r="AB22" i="10" s="1"/>
  <c r="AC71" i="10"/>
  <c r="AC22" i="10" s="1"/>
  <c r="AD71" i="10"/>
  <c r="AD22" i="10" s="1"/>
  <c r="G20" i="10"/>
  <c r="H20" i="10"/>
  <c r="I20" i="10"/>
  <c r="J20" i="10"/>
  <c r="K20" i="10"/>
  <c r="L20" i="10"/>
  <c r="M20" i="10"/>
  <c r="N20" i="10"/>
  <c r="O20" i="10"/>
  <c r="P20" i="10"/>
  <c r="Q20" i="10"/>
  <c r="R20" i="10"/>
  <c r="S20" i="10"/>
  <c r="T20" i="10"/>
  <c r="U20" i="10"/>
  <c r="V20" i="10"/>
  <c r="W20" i="10"/>
  <c r="X20" i="10"/>
  <c r="Y20" i="10"/>
  <c r="Z20" i="10"/>
  <c r="AA20" i="10"/>
  <c r="AB20" i="10"/>
  <c r="AC20" i="10"/>
  <c r="AD20" i="10"/>
  <c r="G66" i="10"/>
  <c r="G19" i="10" s="1"/>
  <c r="H66" i="10"/>
  <c r="H19" i="10" s="1"/>
  <c r="I66" i="10"/>
  <c r="I19" i="10" s="1"/>
  <c r="J66" i="10"/>
  <c r="J19" i="10" s="1"/>
  <c r="K66" i="10"/>
  <c r="K19" i="10" s="1"/>
  <c r="L66" i="10"/>
  <c r="L19" i="10" s="1"/>
  <c r="M66" i="10"/>
  <c r="M19" i="10" s="1"/>
  <c r="N66" i="10"/>
  <c r="N19" i="10" s="1"/>
  <c r="O66" i="10"/>
  <c r="O19" i="10" s="1"/>
  <c r="P66" i="10"/>
  <c r="P19" i="10" s="1"/>
  <c r="Q66" i="10"/>
  <c r="Q19" i="10" s="1"/>
  <c r="R66" i="10"/>
  <c r="R19" i="10" s="1"/>
  <c r="S66" i="10"/>
  <c r="S19" i="10" s="1"/>
  <c r="T66" i="10"/>
  <c r="T19" i="10" s="1"/>
  <c r="U66" i="10"/>
  <c r="U19" i="10" s="1"/>
  <c r="V66" i="10"/>
  <c r="V19" i="10" s="1"/>
  <c r="W66" i="10"/>
  <c r="W19" i="10" s="1"/>
  <c r="X66" i="10"/>
  <c r="X19" i="10" s="1"/>
  <c r="Y66" i="10"/>
  <c r="Y19" i="10" s="1"/>
  <c r="Z66" i="10"/>
  <c r="Z19" i="10" s="1"/>
  <c r="AA66" i="10"/>
  <c r="AA19" i="10" s="1"/>
  <c r="AB66" i="10"/>
  <c r="AB19" i="10" s="1"/>
  <c r="AC66" i="10"/>
  <c r="AC19" i="10" s="1"/>
  <c r="AD66" i="10"/>
  <c r="AD19" i="10" s="1"/>
  <c r="G54" i="10"/>
  <c r="H54" i="10"/>
  <c r="I54" i="10"/>
  <c r="J54" i="10"/>
  <c r="K54" i="10"/>
  <c r="L54" i="10"/>
  <c r="M54" i="10"/>
  <c r="N54" i="10"/>
  <c r="O54" i="10"/>
  <c r="P54" i="10"/>
  <c r="Q54" i="10"/>
  <c r="R54" i="10"/>
  <c r="S54" i="10"/>
  <c r="T54" i="10"/>
  <c r="U54" i="10"/>
  <c r="V54" i="10"/>
  <c r="W54" i="10"/>
  <c r="X54" i="10"/>
  <c r="Y54" i="10"/>
  <c r="Z54" i="10"/>
  <c r="AA54" i="10"/>
  <c r="AB54" i="10"/>
  <c r="AC54" i="10"/>
  <c r="AD54" i="10"/>
  <c r="S49" i="10"/>
  <c r="T49" i="10"/>
  <c r="U49" i="10"/>
  <c r="W49" i="10"/>
  <c r="Y49" i="10"/>
  <c r="AA49" i="10"/>
  <c r="AC49" i="10"/>
  <c r="G49" i="10"/>
  <c r="H49" i="10"/>
  <c r="I49" i="10"/>
  <c r="J49" i="10"/>
  <c r="K49" i="10"/>
  <c r="L49" i="10"/>
  <c r="M49" i="10"/>
  <c r="N49" i="10"/>
  <c r="O49" i="10"/>
  <c r="P49" i="10"/>
  <c r="Q49" i="10"/>
  <c r="R49" i="10"/>
  <c r="V49" i="10"/>
  <c r="X49" i="10"/>
  <c r="Z49" i="10"/>
  <c r="AB49" i="10"/>
  <c r="AD49" i="10"/>
  <c r="L45" i="10"/>
  <c r="M45" i="10"/>
  <c r="N45" i="10"/>
  <c r="O45" i="10"/>
  <c r="P45" i="10"/>
  <c r="Q45" i="10"/>
  <c r="R45" i="10"/>
  <c r="T45" i="10"/>
  <c r="U45" i="10"/>
  <c r="V45" i="10"/>
  <c r="W45" i="10"/>
  <c r="X45" i="10"/>
  <c r="Y45" i="10"/>
  <c r="Z45" i="10"/>
  <c r="AB45" i="10"/>
  <c r="AC45" i="10"/>
  <c r="AD45" i="10"/>
  <c r="G45" i="10"/>
  <c r="H45" i="10"/>
  <c r="I45" i="10"/>
  <c r="J45" i="10"/>
  <c r="K45" i="10"/>
  <c r="S45" i="10"/>
  <c r="AA45" i="10"/>
  <c r="G25" i="10"/>
  <c r="G24" i="10" s="1"/>
  <c r="G17" i="10" s="1"/>
  <c r="H25" i="10"/>
  <c r="H24" i="10" s="1"/>
  <c r="H17" i="10" s="1"/>
  <c r="I25" i="10"/>
  <c r="I24" i="10" s="1"/>
  <c r="I17" i="10" s="1"/>
  <c r="J25" i="10"/>
  <c r="J24" i="10" s="1"/>
  <c r="J17" i="10" s="1"/>
  <c r="K25" i="10"/>
  <c r="L25" i="10"/>
  <c r="M25" i="10"/>
  <c r="N25" i="10"/>
  <c r="O25" i="10"/>
  <c r="P25" i="10"/>
  <c r="Q25" i="10"/>
  <c r="R25" i="10"/>
  <c r="S25" i="10"/>
  <c r="T25" i="10"/>
  <c r="U25" i="10"/>
  <c r="V25" i="10"/>
  <c r="W25" i="10"/>
  <c r="X25" i="10"/>
  <c r="Y25" i="10"/>
  <c r="Z25" i="10"/>
  <c r="AA25" i="10"/>
  <c r="AB25" i="10"/>
  <c r="AC25" i="10"/>
  <c r="AD25" i="10"/>
  <c r="K24" i="10"/>
  <c r="K17" i="10" s="1"/>
  <c r="L24" i="10"/>
  <c r="L17" i="10" s="1"/>
  <c r="M24" i="10"/>
  <c r="M17" i="10" s="1"/>
  <c r="N24" i="10"/>
  <c r="N17" i="10" s="1"/>
  <c r="O24" i="10"/>
  <c r="O17" i="10" s="1"/>
  <c r="P24" i="10"/>
  <c r="P17" i="10" s="1"/>
  <c r="Q24" i="10"/>
  <c r="Q17" i="10" s="1"/>
  <c r="R24" i="10"/>
  <c r="R17" i="10" s="1"/>
  <c r="S24" i="10"/>
  <c r="S17" i="10" s="1"/>
  <c r="T24" i="10"/>
  <c r="T17" i="10" s="1"/>
  <c r="U24" i="10"/>
  <c r="U17" i="10" s="1"/>
  <c r="V24" i="10"/>
  <c r="V17" i="10" s="1"/>
  <c r="W24" i="10"/>
  <c r="W17" i="10" s="1"/>
  <c r="X24" i="10"/>
  <c r="X17" i="10" s="1"/>
  <c r="Y24" i="10"/>
  <c r="Y17" i="10" s="1"/>
  <c r="Z24" i="10"/>
  <c r="Z17" i="10" s="1"/>
  <c r="AA24" i="10"/>
  <c r="AA17" i="10" s="1"/>
  <c r="AB24" i="10"/>
  <c r="AB17" i="10" s="1"/>
  <c r="AC24" i="10"/>
  <c r="AC17" i="10" s="1"/>
  <c r="AD24" i="10"/>
  <c r="AD17" i="10" s="1"/>
  <c r="F71" i="10"/>
  <c r="F22" i="10" s="1"/>
  <c r="F20" i="10"/>
  <c r="F66" i="10"/>
  <c r="F19" i="10" s="1"/>
  <c r="F63" i="10"/>
  <c r="F49" i="10"/>
  <c r="F45" i="10"/>
  <c r="F25" i="10"/>
  <c r="F24" i="10" s="1"/>
  <c r="F17" i="10" s="1"/>
  <c r="F54" i="10" l="1"/>
  <c r="F44" i="10" s="1"/>
  <c r="F18" i="10" s="1"/>
  <c r="AD44" i="10"/>
  <c r="AD18" i="10" s="1"/>
  <c r="Z44" i="10"/>
  <c r="Z18" i="10" s="1"/>
  <c r="V44" i="10"/>
  <c r="V18" i="10" s="1"/>
  <c r="R44" i="10"/>
  <c r="R18" i="10" s="1"/>
  <c r="N44" i="10"/>
  <c r="N18" i="10" s="1"/>
  <c r="J44" i="10"/>
  <c r="J18" i="10" s="1"/>
  <c r="O44" i="10"/>
  <c r="O18" i="10" s="1"/>
  <c r="Q44" i="10"/>
  <c r="Q18" i="10" s="1"/>
  <c r="M44" i="10"/>
  <c r="M18" i="10" s="1"/>
  <c r="P44" i="10"/>
  <c r="P18" i="10" s="1"/>
  <c r="K44" i="10"/>
  <c r="K18" i="10" s="1"/>
  <c r="G44" i="10"/>
  <c r="G18" i="10" s="1"/>
  <c r="S44" i="10"/>
  <c r="S18" i="10" s="1"/>
  <c r="L44" i="10"/>
  <c r="L18" i="10" s="1"/>
  <c r="I44" i="10"/>
  <c r="I18" i="10" s="1"/>
  <c r="H44" i="10"/>
  <c r="H18" i="10" s="1"/>
  <c r="AC44" i="10"/>
  <c r="AC18" i="10" s="1"/>
  <c r="Y44" i="10"/>
  <c r="Y18" i="10" s="1"/>
  <c r="U44" i="10"/>
  <c r="U18" i="10" s="1"/>
  <c r="AB44" i="10"/>
  <c r="AB18" i="10" s="1"/>
  <c r="X44" i="10"/>
  <c r="X18" i="10" s="1"/>
  <c r="T44" i="10"/>
  <c r="T18" i="10" s="1"/>
  <c r="AA44" i="10"/>
  <c r="AA18" i="10" s="1"/>
  <c r="W44" i="10"/>
  <c r="W18" i="10" s="1"/>
  <c r="G23" i="10" l="1"/>
  <c r="K23" i="10"/>
  <c r="R23" i="10"/>
  <c r="X23" i="10"/>
  <c r="S23" i="10"/>
  <c r="M23" i="10"/>
  <c r="W23" i="10"/>
  <c r="AB23" i="10"/>
  <c r="AA23" i="10"/>
  <c r="U23" i="10"/>
  <c r="T23" i="10"/>
  <c r="Y23" i="10"/>
  <c r="L23" i="10"/>
  <c r="P23" i="10"/>
  <c r="I23" i="10"/>
  <c r="O23" i="10"/>
  <c r="V23" i="10"/>
  <c r="Z23" i="10"/>
  <c r="AC23" i="10"/>
  <c r="Q23" i="10"/>
  <c r="H23" i="10"/>
  <c r="J23" i="10"/>
  <c r="N23" i="10"/>
  <c r="AD23" i="10"/>
  <c r="F23" i="10"/>
  <c r="I28" i="9"/>
  <c r="I27" i="9" s="1"/>
  <c r="I20" i="9" s="1"/>
  <c r="AG28" i="9"/>
  <c r="AI28" i="9"/>
  <c r="AI27" i="9" s="1"/>
  <c r="AI20" i="9" s="1"/>
  <c r="AK28" i="9"/>
  <c r="AK27" i="9" s="1"/>
  <c r="AK20" i="9" s="1"/>
  <c r="AU28" i="9"/>
  <c r="AU27" i="9" s="1"/>
  <c r="AU20" i="9" s="1"/>
  <c r="AY28" i="9"/>
  <c r="AY27" i="9" s="1"/>
  <c r="AY20" i="9" s="1"/>
  <c r="I66" i="9"/>
  <c r="G66" i="9"/>
  <c r="H66" i="9"/>
  <c r="J66" i="9"/>
  <c r="F66" i="9"/>
  <c r="E74" i="9"/>
  <c r="E25" i="9" s="1"/>
  <c r="F74" i="9"/>
  <c r="F25" i="9" s="1"/>
  <c r="G74" i="9"/>
  <c r="G25" i="9" s="1"/>
  <c r="H74" i="9"/>
  <c r="H25" i="9" s="1"/>
  <c r="I74" i="9"/>
  <c r="I25" i="9" s="1"/>
  <c r="J74" i="9"/>
  <c r="J25" i="9" s="1"/>
  <c r="K74" i="9"/>
  <c r="K25" i="9" s="1"/>
  <c r="L74" i="9"/>
  <c r="L25" i="9" s="1"/>
  <c r="M74" i="9"/>
  <c r="M25" i="9" s="1"/>
  <c r="N74" i="9"/>
  <c r="N25" i="9" s="1"/>
  <c r="O74" i="9"/>
  <c r="O25" i="9" s="1"/>
  <c r="P74" i="9"/>
  <c r="P25" i="9" s="1"/>
  <c r="Q74" i="9"/>
  <c r="Q25" i="9" s="1"/>
  <c r="R74" i="9"/>
  <c r="R25" i="9" s="1"/>
  <c r="S74" i="9"/>
  <c r="S25" i="9" s="1"/>
  <c r="T74" i="9"/>
  <c r="T25" i="9" s="1"/>
  <c r="U74" i="9"/>
  <c r="U25" i="9" s="1"/>
  <c r="V74" i="9"/>
  <c r="V25" i="9" s="1"/>
  <c r="W74" i="9"/>
  <c r="W25" i="9" s="1"/>
  <c r="X74" i="9"/>
  <c r="X25" i="9" s="1"/>
  <c r="Y74" i="9"/>
  <c r="Y25" i="9" s="1"/>
  <c r="Z74" i="9"/>
  <c r="Z25" i="9" s="1"/>
  <c r="AA74" i="9"/>
  <c r="AA25" i="9" s="1"/>
  <c r="AB74" i="9"/>
  <c r="AB25" i="9" s="1"/>
  <c r="AC74" i="9"/>
  <c r="AC25" i="9" s="1"/>
  <c r="AD74" i="9"/>
  <c r="AD25" i="9" s="1"/>
  <c r="AE74" i="9"/>
  <c r="AE25" i="9" s="1"/>
  <c r="AF74" i="9"/>
  <c r="AF25" i="9" s="1"/>
  <c r="AG74" i="9"/>
  <c r="AG25" i="9" s="1"/>
  <c r="AH74" i="9"/>
  <c r="AH25" i="9" s="1"/>
  <c r="AI74" i="9"/>
  <c r="AI25" i="9" s="1"/>
  <c r="AJ74" i="9"/>
  <c r="AJ25" i="9" s="1"/>
  <c r="AK74" i="9"/>
  <c r="AK25" i="9" s="1"/>
  <c r="AL74" i="9"/>
  <c r="AL25" i="9" s="1"/>
  <c r="AM74" i="9"/>
  <c r="AM25" i="9" s="1"/>
  <c r="AN74" i="9"/>
  <c r="AN25" i="9" s="1"/>
  <c r="AO74" i="9"/>
  <c r="AO25" i="9" s="1"/>
  <c r="AP74" i="9"/>
  <c r="AP25" i="9" s="1"/>
  <c r="AQ74" i="9"/>
  <c r="AQ25" i="9" s="1"/>
  <c r="AR74" i="9"/>
  <c r="AR25" i="9" s="1"/>
  <c r="AS74" i="9"/>
  <c r="AS25" i="9" s="1"/>
  <c r="AT74" i="9"/>
  <c r="AT25" i="9" s="1"/>
  <c r="AU74" i="9"/>
  <c r="AU25" i="9" s="1"/>
  <c r="AV74" i="9"/>
  <c r="AV25" i="9" s="1"/>
  <c r="AW74" i="9"/>
  <c r="AW25" i="9" s="1"/>
  <c r="AX74" i="9"/>
  <c r="AX25" i="9" s="1"/>
  <c r="AY74" i="9"/>
  <c r="AY25" i="9" s="1"/>
  <c r="AZ74" i="9"/>
  <c r="AZ25" i="9" s="1"/>
  <c r="BA74" i="9"/>
  <c r="BA25" i="9" s="1"/>
  <c r="BB74" i="9"/>
  <c r="BB25" i="9" s="1"/>
  <c r="BC74" i="9"/>
  <c r="BC25" i="9" s="1"/>
  <c r="BD74" i="9"/>
  <c r="BD25" i="9" s="1"/>
  <c r="BE74" i="9"/>
  <c r="BE25" i="9" s="1"/>
  <c r="BF74" i="9"/>
  <c r="BF25" i="9" s="1"/>
  <c r="BG74" i="9"/>
  <c r="BG25" i="9" s="1"/>
  <c r="BH74" i="9"/>
  <c r="BH25" i="9" s="1"/>
  <c r="BI74" i="9"/>
  <c r="BI25" i="9" s="1"/>
  <c r="BJ74" i="9"/>
  <c r="BJ25" i="9" s="1"/>
  <c r="BK74" i="9"/>
  <c r="BK25" i="9" s="1"/>
  <c r="BL74" i="9"/>
  <c r="BL25" i="9" s="1"/>
  <c r="BM74" i="9"/>
  <c r="BM25" i="9" s="1"/>
  <c r="BN74" i="9"/>
  <c r="BN25" i="9" s="1"/>
  <c r="BO74" i="9"/>
  <c r="BO25" i="9" s="1"/>
  <c r="BP74" i="9"/>
  <c r="BP25" i="9" s="1"/>
  <c r="BQ74" i="9"/>
  <c r="BQ25" i="9" s="1"/>
  <c r="BR74" i="9"/>
  <c r="BR25" i="9" s="1"/>
  <c r="BS74" i="9"/>
  <c r="BS25" i="9" s="1"/>
  <c r="BT74" i="9"/>
  <c r="BT25" i="9" s="1"/>
  <c r="BU74" i="9"/>
  <c r="BU25" i="9" s="1"/>
  <c r="BV74" i="9"/>
  <c r="BV25" i="9" s="1"/>
  <c r="BW74" i="9"/>
  <c r="BW25" i="9" s="1"/>
  <c r="BX74" i="9"/>
  <c r="BX25" i="9" s="1"/>
  <c r="BY74" i="9"/>
  <c r="BY25" i="9" s="1"/>
  <c r="BZ74" i="9"/>
  <c r="BZ25" i="9" s="1"/>
  <c r="CA74" i="9"/>
  <c r="CA25" i="9" s="1"/>
  <c r="CB74" i="9"/>
  <c r="CB25" i="9" s="1"/>
  <c r="CC74" i="9"/>
  <c r="CC25" i="9" s="1"/>
  <c r="CD74" i="9"/>
  <c r="CD25" i="9" s="1"/>
  <c r="CE74" i="9"/>
  <c r="CE25" i="9" s="1"/>
  <c r="CF74" i="9"/>
  <c r="CF25" i="9" s="1"/>
  <c r="CG74" i="9"/>
  <c r="CG25" i="9" s="1"/>
  <c r="CH74" i="9"/>
  <c r="CH25" i="9" s="1"/>
  <c r="CI74" i="9"/>
  <c r="CI25" i="9" s="1"/>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BY69" i="9"/>
  <c r="BY22" i="9" s="1"/>
  <c r="AI69" i="9"/>
  <c r="AI22" i="9" s="1"/>
  <c r="G69" i="9"/>
  <c r="G22" i="9" s="1"/>
  <c r="E69" i="9"/>
  <c r="E22" i="9" s="1"/>
  <c r="I69" i="9"/>
  <c r="I22" i="9" s="1"/>
  <c r="AG69" i="9"/>
  <c r="AG22" i="9" s="1"/>
  <c r="AK69" i="9"/>
  <c r="AK22" i="9" s="1"/>
  <c r="F69" i="9"/>
  <c r="F22" i="9" s="1"/>
  <c r="H69" i="9"/>
  <c r="H22" i="9" s="1"/>
  <c r="J69" i="9"/>
  <c r="J22" i="9" s="1"/>
  <c r="K69" i="9"/>
  <c r="K22" i="9" s="1"/>
  <c r="L69" i="9"/>
  <c r="L22" i="9" s="1"/>
  <c r="M69" i="9"/>
  <c r="M22" i="9" s="1"/>
  <c r="N69" i="9"/>
  <c r="N22" i="9" s="1"/>
  <c r="O69" i="9"/>
  <c r="O22" i="9" s="1"/>
  <c r="P69" i="9"/>
  <c r="P22" i="9" s="1"/>
  <c r="Q69" i="9"/>
  <c r="Q22" i="9" s="1"/>
  <c r="R69" i="9"/>
  <c r="R22" i="9" s="1"/>
  <c r="S69" i="9"/>
  <c r="S22" i="9" s="1"/>
  <c r="T69" i="9"/>
  <c r="T22" i="9" s="1"/>
  <c r="U69" i="9"/>
  <c r="U22" i="9" s="1"/>
  <c r="V69" i="9"/>
  <c r="V22" i="9" s="1"/>
  <c r="W69" i="9"/>
  <c r="W22" i="9" s="1"/>
  <c r="X69" i="9"/>
  <c r="X22" i="9" s="1"/>
  <c r="Y69" i="9"/>
  <c r="Y22" i="9" s="1"/>
  <c r="Z69" i="9"/>
  <c r="Z22" i="9" s="1"/>
  <c r="AA69" i="9"/>
  <c r="AA22" i="9" s="1"/>
  <c r="AB69" i="9"/>
  <c r="AB22" i="9" s="1"/>
  <c r="AC69" i="9"/>
  <c r="AC22" i="9" s="1"/>
  <c r="AD69" i="9"/>
  <c r="AD22" i="9" s="1"/>
  <c r="AE69" i="9"/>
  <c r="AE22" i="9" s="1"/>
  <c r="AF69" i="9"/>
  <c r="AF22" i="9" s="1"/>
  <c r="AH69" i="9"/>
  <c r="AH22" i="9" s="1"/>
  <c r="AJ69" i="9"/>
  <c r="AJ22" i="9" s="1"/>
  <c r="AL69" i="9"/>
  <c r="AL22" i="9" s="1"/>
  <c r="AM69" i="9"/>
  <c r="AM22" i="9" s="1"/>
  <c r="AN69" i="9"/>
  <c r="AN22" i="9" s="1"/>
  <c r="AO69" i="9"/>
  <c r="AO22" i="9" s="1"/>
  <c r="AP69" i="9"/>
  <c r="AP22" i="9" s="1"/>
  <c r="AQ69" i="9"/>
  <c r="AQ22" i="9" s="1"/>
  <c r="AR69" i="9"/>
  <c r="AR22" i="9" s="1"/>
  <c r="AS69" i="9"/>
  <c r="AS22" i="9" s="1"/>
  <c r="AT69" i="9"/>
  <c r="AT22" i="9" s="1"/>
  <c r="AU69" i="9"/>
  <c r="AU22" i="9" s="1"/>
  <c r="AV69" i="9"/>
  <c r="AV22" i="9" s="1"/>
  <c r="AW69" i="9"/>
  <c r="AW22" i="9" s="1"/>
  <c r="AX69" i="9"/>
  <c r="AX22" i="9" s="1"/>
  <c r="AY69" i="9"/>
  <c r="AY22" i="9" s="1"/>
  <c r="AZ69" i="9"/>
  <c r="AZ22" i="9" s="1"/>
  <c r="BA69" i="9"/>
  <c r="BA22" i="9" s="1"/>
  <c r="BB69" i="9"/>
  <c r="BB22" i="9" s="1"/>
  <c r="BC69" i="9"/>
  <c r="BC22" i="9" s="1"/>
  <c r="BD69" i="9"/>
  <c r="BD22" i="9" s="1"/>
  <c r="BE69" i="9"/>
  <c r="BE22" i="9" s="1"/>
  <c r="BF69" i="9"/>
  <c r="BF22" i="9" s="1"/>
  <c r="BG69" i="9"/>
  <c r="BG22" i="9" s="1"/>
  <c r="BH69" i="9"/>
  <c r="BH22" i="9" s="1"/>
  <c r="BI69" i="9"/>
  <c r="BI22" i="9" s="1"/>
  <c r="BJ69" i="9"/>
  <c r="BJ22" i="9" s="1"/>
  <c r="BK69" i="9"/>
  <c r="BK22" i="9" s="1"/>
  <c r="BL69" i="9"/>
  <c r="BL22" i="9" s="1"/>
  <c r="BM69" i="9"/>
  <c r="BM22" i="9" s="1"/>
  <c r="BN69" i="9"/>
  <c r="BN22" i="9" s="1"/>
  <c r="BO69" i="9"/>
  <c r="BO22" i="9" s="1"/>
  <c r="BP69" i="9"/>
  <c r="BP22" i="9" s="1"/>
  <c r="BQ69" i="9"/>
  <c r="BQ22" i="9" s="1"/>
  <c r="BR69" i="9"/>
  <c r="BR22" i="9" s="1"/>
  <c r="BS69" i="9"/>
  <c r="BS22" i="9" s="1"/>
  <c r="BT69" i="9"/>
  <c r="BT22" i="9" s="1"/>
  <c r="BU69" i="9"/>
  <c r="BU22" i="9" s="1"/>
  <c r="BV69" i="9"/>
  <c r="BV22" i="9" s="1"/>
  <c r="BW69" i="9"/>
  <c r="BW22" i="9" s="1"/>
  <c r="BX69" i="9"/>
  <c r="BX22" i="9" s="1"/>
  <c r="BZ69" i="9"/>
  <c r="BZ22" i="9" s="1"/>
  <c r="CA69" i="9"/>
  <c r="CA22" i="9" s="1"/>
  <c r="CB69" i="9"/>
  <c r="CB22" i="9" s="1"/>
  <c r="CC69" i="9"/>
  <c r="CC22" i="9" s="1"/>
  <c r="CD69" i="9"/>
  <c r="CD22" i="9" s="1"/>
  <c r="CE69" i="9"/>
  <c r="CE22" i="9" s="1"/>
  <c r="CF69" i="9"/>
  <c r="CF22" i="9" s="1"/>
  <c r="CG69" i="9"/>
  <c r="CG22" i="9" s="1"/>
  <c r="CH69" i="9"/>
  <c r="CH22" i="9" s="1"/>
  <c r="CI69" i="9"/>
  <c r="CI22" i="9" s="1"/>
  <c r="AC66" i="9"/>
  <c r="K66" i="9"/>
  <c r="L66" i="9"/>
  <c r="M66" i="9"/>
  <c r="N66" i="9"/>
  <c r="O66" i="9"/>
  <c r="P66" i="9"/>
  <c r="Q66" i="9"/>
  <c r="R66" i="9"/>
  <c r="S66" i="9"/>
  <c r="T66" i="9"/>
  <c r="V66" i="9"/>
  <c r="W66" i="9"/>
  <c r="X66" i="9"/>
  <c r="Y66" i="9"/>
  <c r="Z66" i="9"/>
  <c r="AA66" i="9"/>
  <c r="AB66" i="9"/>
  <c r="AD66" i="9"/>
  <c r="AE66" i="9"/>
  <c r="AF66" i="9"/>
  <c r="AG66" i="9"/>
  <c r="AH66" i="9"/>
  <c r="AI66" i="9"/>
  <c r="AJ66" i="9"/>
  <c r="AL66" i="9"/>
  <c r="AM66" i="9"/>
  <c r="AN66" i="9"/>
  <c r="AO66" i="9"/>
  <c r="AP66" i="9"/>
  <c r="AQ66" i="9"/>
  <c r="AR66" i="9"/>
  <c r="AS66" i="9"/>
  <c r="AT66" i="9"/>
  <c r="AU66" i="9"/>
  <c r="AV66" i="9"/>
  <c r="AW66" i="9"/>
  <c r="AX66" i="9"/>
  <c r="AY66" i="9"/>
  <c r="AZ66" i="9"/>
  <c r="BB66" i="9"/>
  <c r="BC66" i="9"/>
  <c r="BD66" i="9"/>
  <c r="BE66" i="9"/>
  <c r="BF66" i="9"/>
  <c r="BG66" i="9"/>
  <c r="BH66" i="9"/>
  <c r="BO66" i="9"/>
  <c r="BP66" i="9"/>
  <c r="BR66" i="9"/>
  <c r="BS66" i="9"/>
  <c r="BT66" i="9"/>
  <c r="BU66" i="9"/>
  <c r="BV66" i="9"/>
  <c r="BW66" i="9"/>
  <c r="BX66" i="9"/>
  <c r="BY66" i="9"/>
  <c r="BZ66" i="9"/>
  <c r="CA66" i="9"/>
  <c r="CB66" i="9"/>
  <c r="CC66" i="9"/>
  <c r="CD66" i="9"/>
  <c r="CE66" i="9"/>
  <c r="CF66" i="9"/>
  <c r="CH66" i="9"/>
  <c r="CI66" i="9"/>
  <c r="CA28" i="9"/>
  <c r="CA27" i="9" s="1"/>
  <c r="CA20" i="9" s="1"/>
  <c r="BY28" i="9"/>
  <c r="BY27" i="9" s="1"/>
  <c r="BY20" i="9" s="1"/>
  <c r="BW28" i="9"/>
  <c r="BW27" i="9" s="1"/>
  <c r="BW20" i="9" s="1"/>
  <c r="G28" i="9"/>
  <c r="G27" i="9" s="1"/>
  <c r="G20" i="9" s="1"/>
  <c r="E28" i="9"/>
  <c r="E27" i="9" s="1"/>
  <c r="E20" i="9" s="1"/>
  <c r="F28" i="9"/>
  <c r="F27" i="9" s="1"/>
  <c r="F20" i="9" s="1"/>
  <c r="H28" i="9"/>
  <c r="H27" i="9" s="1"/>
  <c r="H20" i="9" s="1"/>
  <c r="J28" i="9"/>
  <c r="J27" i="9" s="1"/>
  <c r="J20" i="9" s="1"/>
  <c r="K28" i="9"/>
  <c r="K27" i="9" s="1"/>
  <c r="K20" i="9" s="1"/>
  <c r="L28" i="9"/>
  <c r="L27" i="9" s="1"/>
  <c r="L20" i="9" s="1"/>
  <c r="M28" i="9"/>
  <c r="M27" i="9" s="1"/>
  <c r="M20" i="9" s="1"/>
  <c r="N28" i="9"/>
  <c r="N27" i="9" s="1"/>
  <c r="N20" i="9" s="1"/>
  <c r="O28" i="9"/>
  <c r="O27" i="9" s="1"/>
  <c r="O20" i="9" s="1"/>
  <c r="P28" i="9"/>
  <c r="P27" i="9" s="1"/>
  <c r="P20" i="9" s="1"/>
  <c r="Q28" i="9"/>
  <c r="Q27" i="9" s="1"/>
  <c r="Q20" i="9" s="1"/>
  <c r="R28" i="9"/>
  <c r="R27" i="9" s="1"/>
  <c r="R20" i="9" s="1"/>
  <c r="S28" i="9"/>
  <c r="S27" i="9" s="1"/>
  <c r="S20" i="9" s="1"/>
  <c r="T28" i="9"/>
  <c r="T27" i="9" s="1"/>
  <c r="T20" i="9" s="1"/>
  <c r="U28" i="9"/>
  <c r="U27" i="9" s="1"/>
  <c r="U20" i="9" s="1"/>
  <c r="V28" i="9"/>
  <c r="V27" i="9" s="1"/>
  <c r="V20" i="9" s="1"/>
  <c r="W28" i="9"/>
  <c r="W27" i="9" s="1"/>
  <c r="W20" i="9" s="1"/>
  <c r="X28" i="9"/>
  <c r="X27" i="9" s="1"/>
  <c r="X20" i="9" s="1"/>
  <c r="Y28" i="9"/>
  <c r="Y27" i="9" s="1"/>
  <c r="Y20" i="9" s="1"/>
  <c r="Z28" i="9"/>
  <c r="Z27" i="9" s="1"/>
  <c r="Z20" i="9" s="1"/>
  <c r="AA28" i="9"/>
  <c r="AA27" i="9" s="1"/>
  <c r="AA20" i="9" s="1"/>
  <c r="AB28" i="9"/>
  <c r="AB27" i="9" s="1"/>
  <c r="AB20" i="9" s="1"/>
  <c r="AC28" i="9"/>
  <c r="AC27" i="9" s="1"/>
  <c r="AC20" i="9" s="1"/>
  <c r="AD28" i="9"/>
  <c r="AD27" i="9" s="1"/>
  <c r="AD20" i="9" s="1"/>
  <c r="AE28" i="9"/>
  <c r="AE27" i="9" s="1"/>
  <c r="AE20" i="9" s="1"/>
  <c r="AF28" i="9"/>
  <c r="AF27" i="9" s="1"/>
  <c r="AF20" i="9" s="1"/>
  <c r="AH28" i="9"/>
  <c r="AH27" i="9" s="1"/>
  <c r="AH20" i="9" s="1"/>
  <c r="AJ28" i="9"/>
  <c r="AJ27" i="9" s="1"/>
  <c r="AJ20" i="9" s="1"/>
  <c r="AL28" i="9"/>
  <c r="AL27" i="9" s="1"/>
  <c r="AL20" i="9" s="1"/>
  <c r="AM28" i="9"/>
  <c r="AM27" i="9" s="1"/>
  <c r="AM20" i="9" s="1"/>
  <c r="AN28" i="9"/>
  <c r="AN27" i="9" s="1"/>
  <c r="AN20" i="9" s="1"/>
  <c r="AO28" i="9"/>
  <c r="AO27" i="9" s="1"/>
  <c r="AO20" i="9" s="1"/>
  <c r="AP28" i="9"/>
  <c r="AP27" i="9" s="1"/>
  <c r="AP20" i="9" s="1"/>
  <c r="AQ28" i="9"/>
  <c r="AQ27" i="9" s="1"/>
  <c r="AQ20" i="9" s="1"/>
  <c r="AR28" i="9"/>
  <c r="AR27" i="9" s="1"/>
  <c r="AR20" i="9" s="1"/>
  <c r="AS28" i="9"/>
  <c r="AS27" i="9" s="1"/>
  <c r="AS20" i="9" s="1"/>
  <c r="AT28" i="9"/>
  <c r="AT27" i="9" s="1"/>
  <c r="AT20" i="9" s="1"/>
  <c r="AV28" i="9"/>
  <c r="AV27" i="9" s="1"/>
  <c r="AV20" i="9" s="1"/>
  <c r="AW28" i="9"/>
  <c r="AW27" i="9" s="1"/>
  <c r="AW20" i="9" s="1"/>
  <c r="AX28" i="9"/>
  <c r="AX27" i="9" s="1"/>
  <c r="AX20" i="9" s="1"/>
  <c r="AZ28" i="9"/>
  <c r="AZ27" i="9" s="1"/>
  <c r="AZ20" i="9" s="1"/>
  <c r="BA28" i="9"/>
  <c r="BA27" i="9" s="1"/>
  <c r="BA20" i="9" s="1"/>
  <c r="BB28" i="9"/>
  <c r="BB27" i="9" s="1"/>
  <c r="BB20" i="9" s="1"/>
  <c r="BC28" i="9"/>
  <c r="BC27" i="9" s="1"/>
  <c r="BC20" i="9" s="1"/>
  <c r="BD28" i="9"/>
  <c r="BD27" i="9" s="1"/>
  <c r="BD20" i="9" s="1"/>
  <c r="BE28" i="9"/>
  <c r="BE27" i="9" s="1"/>
  <c r="BE20" i="9" s="1"/>
  <c r="BF28" i="9"/>
  <c r="BF27" i="9" s="1"/>
  <c r="BF20" i="9" s="1"/>
  <c r="BG28" i="9"/>
  <c r="BG27" i="9" s="1"/>
  <c r="BG20" i="9" s="1"/>
  <c r="BH28" i="9"/>
  <c r="BH27" i="9" s="1"/>
  <c r="BH20" i="9" s="1"/>
  <c r="BI28" i="9"/>
  <c r="BI27" i="9" s="1"/>
  <c r="BI20" i="9" s="1"/>
  <c r="BJ28" i="9"/>
  <c r="BJ27" i="9" s="1"/>
  <c r="BJ20" i="9" s="1"/>
  <c r="BK28" i="9"/>
  <c r="BK27" i="9" s="1"/>
  <c r="BK20" i="9" s="1"/>
  <c r="BL28" i="9"/>
  <c r="BL27" i="9" s="1"/>
  <c r="BL20" i="9" s="1"/>
  <c r="BM28" i="9"/>
  <c r="BM27" i="9" s="1"/>
  <c r="BM20" i="9" s="1"/>
  <c r="BN28" i="9"/>
  <c r="BN27" i="9" s="1"/>
  <c r="BN20" i="9" s="1"/>
  <c r="BO28" i="9"/>
  <c r="BO27" i="9" s="1"/>
  <c r="BO20" i="9" s="1"/>
  <c r="BP28" i="9"/>
  <c r="BP27" i="9" s="1"/>
  <c r="BP20" i="9" s="1"/>
  <c r="BQ28" i="9"/>
  <c r="BQ27" i="9" s="1"/>
  <c r="BQ20" i="9" s="1"/>
  <c r="BR28" i="9"/>
  <c r="BR27" i="9" s="1"/>
  <c r="BR20" i="9" s="1"/>
  <c r="BS28" i="9"/>
  <c r="BS27" i="9" s="1"/>
  <c r="BS20" i="9" s="1"/>
  <c r="BT28" i="9"/>
  <c r="BT27" i="9" s="1"/>
  <c r="BT20" i="9" s="1"/>
  <c r="BU28" i="9"/>
  <c r="BU27" i="9" s="1"/>
  <c r="BU20" i="9" s="1"/>
  <c r="BV28" i="9"/>
  <c r="BV27" i="9" s="1"/>
  <c r="BV20" i="9" s="1"/>
  <c r="BX28" i="9"/>
  <c r="BX27" i="9" s="1"/>
  <c r="BX20" i="9" s="1"/>
  <c r="BZ28" i="9"/>
  <c r="BZ27" i="9" s="1"/>
  <c r="BZ20" i="9" s="1"/>
  <c r="CB28" i="9"/>
  <c r="CB27" i="9" s="1"/>
  <c r="CB20" i="9" s="1"/>
  <c r="CC28" i="9"/>
  <c r="CC27" i="9" s="1"/>
  <c r="CC20" i="9" s="1"/>
  <c r="CD28" i="9"/>
  <c r="CD27" i="9" s="1"/>
  <c r="CD20" i="9" s="1"/>
  <c r="CE28" i="9"/>
  <c r="CE27" i="9" s="1"/>
  <c r="CE20" i="9" s="1"/>
  <c r="CF28" i="9"/>
  <c r="CF27" i="9" s="1"/>
  <c r="CF20" i="9" s="1"/>
  <c r="CG28" i="9"/>
  <c r="CG27" i="9" s="1"/>
  <c r="CG20" i="9" s="1"/>
  <c r="CH28" i="9"/>
  <c r="CH27" i="9" s="1"/>
  <c r="CH20" i="9" s="1"/>
  <c r="CI28" i="9"/>
  <c r="CI27" i="9" s="1"/>
  <c r="CI20" i="9" s="1"/>
  <c r="AG27" i="9"/>
  <c r="AG20" i="9" s="1"/>
  <c r="CJ74" i="9"/>
  <c r="CJ25" i="9" s="1"/>
  <c r="CJ23" i="9"/>
  <c r="CJ69" i="9"/>
  <c r="CJ22" i="9" s="1"/>
  <c r="CJ66" i="9"/>
  <c r="CJ28" i="9"/>
  <c r="CJ27" i="9" s="1"/>
  <c r="CJ20" i="9" s="1"/>
  <c r="AK68" i="7"/>
  <c r="AK23" i="7" s="1"/>
  <c r="AD29" i="8"/>
  <c r="AD28" i="8" s="1"/>
  <c r="AF29" i="8"/>
  <c r="AF28" i="8" s="1"/>
  <c r="S29" i="8"/>
  <c r="S28" i="8" s="1"/>
  <c r="T29" i="8"/>
  <c r="T28" i="8" s="1"/>
  <c r="R29" i="8"/>
  <c r="R28" i="8" s="1"/>
  <c r="F29" i="8"/>
  <c r="F28" i="8" s="1"/>
  <c r="G29" i="8"/>
  <c r="G28" i="8" s="1"/>
  <c r="H29" i="8"/>
  <c r="H28" i="8" s="1"/>
  <c r="I29" i="8"/>
  <c r="I28" i="8" s="1"/>
  <c r="J29" i="8"/>
  <c r="J28" i="8" s="1"/>
  <c r="K29" i="8"/>
  <c r="K28" i="8" s="1"/>
  <c r="L29" i="8"/>
  <c r="L28" i="8" s="1"/>
  <c r="M29" i="8"/>
  <c r="M28" i="8" s="1"/>
  <c r="N29" i="8"/>
  <c r="N28" i="8" s="1"/>
  <c r="O29" i="8"/>
  <c r="O28" i="8" s="1"/>
  <c r="P29" i="8"/>
  <c r="P28" i="8" s="1"/>
  <c r="Q29" i="8"/>
  <c r="Q28" i="8" s="1"/>
  <c r="U29" i="8"/>
  <c r="U28" i="8" s="1"/>
  <c r="V29" i="8"/>
  <c r="V28" i="8" s="1"/>
  <c r="W29" i="8"/>
  <c r="W28" i="8" s="1"/>
  <c r="X29" i="8"/>
  <c r="X28" i="8" s="1"/>
  <c r="Y29" i="8"/>
  <c r="Y28" i="8" s="1"/>
  <c r="Z29" i="8"/>
  <c r="Z28" i="8" s="1"/>
  <c r="AA29" i="8"/>
  <c r="AA28" i="8" s="1"/>
  <c r="AB29" i="8"/>
  <c r="AB28" i="8" s="1"/>
  <c r="AC29" i="8"/>
  <c r="AC28" i="8" s="1"/>
  <c r="AE29" i="8"/>
  <c r="AE28" i="8" s="1"/>
  <c r="AG29" i="8"/>
  <c r="AG28" i="8" s="1"/>
  <c r="AH29" i="8"/>
  <c r="AH28" i="8" s="1"/>
  <c r="AI29" i="8"/>
  <c r="AI28" i="8" s="1"/>
  <c r="AJ29" i="8"/>
  <c r="AJ28" i="8" s="1"/>
  <c r="AK29" i="8"/>
  <c r="AK28" i="8" s="1"/>
  <c r="AL29" i="8"/>
  <c r="AL28" i="8" s="1"/>
  <c r="AM29" i="8"/>
  <c r="AM28" i="8" s="1"/>
  <c r="AN29" i="8"/>
  <c r="AN28" i="8" s="1"/>
  <c r="AO29" i="8"/>
  <c r="AO28" i="8" s="1"/>
  <c r="AO21" i="8" s="1"/>
  <c r="AP29" i="8"/>
  <c r="AP28" i="8" s="1"/>
  <c r="AQ29" i="8"/>
  <c r="AQ28" i="8" s="1"/>
  <c r="AR29" i="8"/>
  <c r="AR28" i="8" s="1"/>
  <c r="AR21" i="8" s="1"/>
  <c r="AS29" i="8"/>
  <c r="AS28" i="8" s="1"/>
  <c r="AT29" i="8"/>
  <c r="AT28" i="8" s="1"/>
  <c r="AU29" i="8"/>
  <c r="AU28" i="8" s="1"/>
  <c r="AV29" i="8"/>
  <c r="AV28" i="8" s="1"/>
  <c r="AW29" i="8"/>
  <c r="AW28" i="8" s="1"/>
  <c r="AX29" i="8"/>
  <c r="AX28" i="8" s="1"/>
  <c r="AY29" i="8"/>
  <c r="AY28" i="8" s="1"/>
  <c r="AZ29" i="8"/>
  <c r="AZ28" i="8" s="1"/>
  <c r="F49" i="8"/>
  <c r="G49" i="8"/>
  <c r="H49" i="8"/>
  <c r="I49" i="8"/>
  <c r="J49" i="8"/>
  <c r="K49" i="8"/>
  <c r="L49" i="8"/>
  <c r="M49" i="8"/>
  <c r="N49" i="8"/>
  <c r="O49" i="8"/>
  <c r="P49" i="8"/>
  <c r="Q49" i="8"/>
  <c r="Q48" i="8" s="1"/>
  <c r="R49" i="8"/>
  <c r="S49" i="8"/>
  <c r="T49" i="8"/>
  <c r="U49" i="8"/>
  <c r="V49" i="8"/>
  <c r="W49" i="8"/>
  <c r="X49" i="8"/>
  <c r="Y49" i="8"/>
  <c r="Z49" i="8"/>
  <c r="AA49" i="8"/>
  <c r="AB49" i="8"/>
  <c r="AD49" i="8"/>
  <c r="AE49" i="8"/>
  <c r="AF49" i="8"/>
  <c r="AG49" i="8"/>
  <c r="AH49" i="8"/>
  <c r="AI49" i="8"/>
  <c r="AJ49" i="8"/>
  <c r="AK49" i="8"/>
  <c r="AL49" i="8"/>
  <c r="AM49" i="8"/>
  <c r="AN49" i="8"/>
  <c r="AO49" i="8"/>
  <c r="AO48" i="8" s="1"/>
  <c r="AP49" i="8"/>
  <c r="AQ49" i="8"/>
  <c r="AR49" i="8"/>
  <c r="AS49" i="8"/>
  <c r="AT49" i="8"/>
  <c r="AU49" i="8"/>
  <c r="AV49" i="8"/>
  <c r="AW49" i="8"/>
  <c r="AX49" i="8"/>
  <c r="AY49" i="8"/>
  <c r="AZ49" i="8"/>
  <c r="T70" i="8"/>
  <c r="T23" i="8" s="1"/>
  <c r="F70" i="8"/>
  <c r="F23" i="8" s="1"/>
  <c r="G70" i="8"/>
  <c r="G23" i="8" s="1"/>
  <c r="H70" i="8"/>
  <c r="H23" i="8" s="1"/>
  <c r="I70" i="8"/>
  <c r="I23" i="8" s="1"/>
  <c r="J70" i="8"/>
  <c r="J23" i="8" s="1"/>
  <c r="K70" i="8"/>
  <c r="K23" i="8" s="1"/>
  <c r="L70" i="8"/>
  <c r="L23" i="8" s="1"/>
  <c r="M70" i="8"/>
  <c r="M23" i="8" s="1"/>
  <c r="N70" i="8"/>
  <c r="N23" i="8" s="1"/>
  <c r="O70" i="8"/>
  <c r="O23" i="8" s="1"/>
  <c r="P70" i="8"/>
  <c r="P23" i="8" s="1"/>
  <c r="Q70" i="8"/>
  <c r="Q23" i="8" s="1"/>
  <c r="R70" i="8"/>
  <c r="R23" i="8" s="1"/>
  <c r="S70" i="8"/>
  <c r="S23" i="8" s="1"/>
  <c r="U70" i="8"/>
  <c r="U23" i="8" s="1"/>
  <c r="V70" i="8"/>
  <c r="V23" i="8" s="1"/>
  <c r="W70" i="8"/>
  <c r="W23" i="8" s="1"/>
  <c r="X70" i="8"/>
  <c r="X23" i="8" s="1"/>
  <c r="Y70" i="8"/>
  <c r="Y23" i="8" s="1"/>
  <c r="Z70" i="8"/>
  <c r="Z23" i="8" s="1"/>
  <c r="AA70" i="8"/>
  <c r="AA23" i="8" s="1"/>
  <c r="AB70" i="8"/>
  <c r="AB23" i="8" s="1"/>
  <c r="AC70" i="8"/>
  <c r="AC23" i="8" s="1"/>
  <c r="AD70" i="8"/>
  <c r="AD23" i="8" s="1"/>
  <c r="AE70" i="8"/>
  <c r="AE23" i="8" s="1"/>
  <c r="AF70" i="8"/>
  <c r="AF23" i="8" s="1"/>
  <c r="AG70" i="8"/>
  <c r="AG23" i="8" s="1"/>
  <c r="AH70" i="8"/>
  <c r="AH23" i="8" s="1"/>
  <c r="AI70" i="8"/>
  <c r="AI23" i="8" s="1"/>
  <c r="AJ70" i="8"/>
  <c r="AJ23" i="8" s="1"/>
  <c r="AK70" i="8"/>
  <c r="AK23" i="8" s="1"/>
  <c r="AL70" i="8"/>
  <c r="AL23" i="8" s="1"/>
  <c r="AM70" i="8"/>
  <c r="AM23" i="8" s="1"/>
  <c r="AN70" i="8"/>
  <c r="AN23" i="8" s="1"/>
  <c r="AO70" i="8"/>
  <c r="AO23" i="8" s="1"/>
  <c r="AP70" i="8"/>
  <c r="AP23" i="8" s="1"/>
  <c r="AQ70" i="8"/>
  <c r="AQ23" i="8" s="1"/>
  <c r="AR70" i="8"/>
  <c r="AR23" i="8" s="1"/>
  <c r="AS70" i="8"/>
  <c r="AS23" i="8" s="1"/>
  <c r="AT70" i="8"/>
  <c r="AT23" i="8" s="1"/>
  <c r="AU70" i="8"/>
  <c r="AU23" i="8" s="1"/>
  <c r="AV70" i="8"/>
  <c r="AV23" i="8" s="1"/>
  <c r="AW70" i="8"/>
  <c r="AW23" i="8" s="1"/>
  <c r="AX70" i="8"/>
  <c r="AX23" i="8" s="1"/>
  <c r="AY70" i="8"/>
  <c r="AY23" i="8" s="1"/>
  <c r="AZ70" i="8"/>
  <c r="AZ23" i="8" s="1"/>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F75" i="8"/>
  <c r="F26" i="8" s="1"/>
  <c r="G75" i="8"/>
  <c r="G26" i="8" s="1"/>
  <c r="H75" i="8"/>
  <c r="H26" i="8" s="1"/>
  <c r="I75" i="8"/>
  <c r="I26" i="8" s="1"/>
  <c r="J75" i="8"/>
  <c r="J26" i="8" s="1"/>
  <c r="K75" i="8"/>
  <c r="K26" i="8" s="1"/>
  <c r="L75" i="8"/>
  <c r="L26" i="8" s="1"/>
  <c r="M75" i="8"/>
  <c r="M26" i="8" s="1"/>
  <c r="N75" i="8"/>
  <c r="N26" i="8" s="1"/>
  <c r="O75" i="8"/>
  <c r="O26" i="8" s="1"/>
  <c r="P75" i="8"/>
  <c r="P26" i="8" s="1"/>
  <c r="Q75" i="8"/>
  <c r="Q26" i="8" s="1"/>
  <c r="R75" i="8"/>
  <c r="R26" i="8" s="1"/>
  <c r="S75" i="8"/>
  <c r="S26" i="8" s="1"/>
  <c r="T75" i="8"/>
  <c r="T26" i="8" s="1"/>
  <c r="U75" i="8"/>
  <c r="U26" i="8" s="1"/>
  <c r="V75" i="8"/>
  <c r="V26" i="8" s="1"/>
  <c r="W75" i="8"/>
  <c r="W26" i="8" s="1"/>
  <c r="X75" i="8"/>
  <c r="X26" i="8" s="1"/>
  <c r="Y75" i="8"/>
  <c r="Y26" i="8" s="1"/>
  <c r="Z75" i="8"/>
  <c r="Z26" i="8" s="1"/>
  <c r="AA75" i="8"/>
  <c r="AA26" i="8" s="1"/>
  <c r="AB75" i="8"/>
  <c r="AB26" i="8" s="1"/>
  <c r="AC75" i="8"/>
  <c r="AC26" i="8" s="1"/>
  <c r="AD75" i="8"/>
  <c r="AD26" i="8" s="1"/>
  <c r="AE75" i="8"/>
  <c r="AE26" i="8" s="1"/>
  <c r="AF75" i="8"/>
  <c r="AF26" i="8" s="1"/>
  <c r="AG75" i="8"/>
  <c r="AG26" i="8" s="1"/>
  <c r="AH75" i="8"/>
  <c r="AH26" i="8" s="1"/>
  <c r="AI75" i="8"/>
  <c r="AI26" i="8" s="1"/>
  <c r="AJ75" i="8"/>
  <c r="AJ26" i="8" s="1"/>
  <c r="AK75" i="8"/>
  <c r="AK26" i="8" s="1"/>
  <c r="AL75" i="8"/>
  <c r="AL26" i="8" s="1"/>
  <c r="AM75" i="8"/>
  <c r="AM26" i="8" s="1"/>
  <c r="AN75" i="8"/>
  <c r="AN26" i="8" s="1"/>
  <c r="AO75" i="8"/>
  <c r="AO26" i="8" s="1"/>
  <c r="AP75" i="8"/>
  <c r="AP26" i="8" s="1"/>
  <c r="AQ75" i="8"/>
  <c r="AQ26" i="8" s="1"/>
  <c r="AR75" i="8"/>
  <c r="AR26" i="8" s="1"/>
  <c r="AS75" i="8"/>
  <c r="AS26" i="8" s="1"/>
  <c r="AT75" i="8"/>
  <c r="AT26" i="8" s="1"/>
  <c r="AU75" i="8"/>
  <c r="AU26" i="8" s="1"/>
  <c r="AV75" i="8"/>
  <c r="AV26" i="8" s="1"/>
  <c r="AW75" i="8"/>
  <c r="AW26" i="8" s="1"/>
  <c r="AX75" i="8"/>
  <c r="AX26" i="8" s="1"/>
  <c r="AY75" i="8"/>
  <c r="AY26" i="8" s="1"/>
  <c r="AZ75" i="8"/>
  <c r="AZ26" i="8" s="1"/>
  <c r="E75" i="8"/>
  <c r="E26" i="8" s="1"/>
  <c r="E24" i="8"/>
  <c r="E70" i="8"/>
  <c r="E23" i="8" s="1"/>
  <c r="E49" i="8"/>
  <c r="E29" i="8"/>
  <c r="E28" i="8" s="1"/>
  <c r="F73" i="7"/>
  <c r="F26" i="7" s="1"/>
  <c r="G73" i="7"/>
  <c r="G26" i="7" s="1"/>
  <c r="H73" i="7"/>
  <c r="H26" i="7" s="1"/>
  <c r="I73" i="7"/>
  <c r="I26" i="7" s="1"/>
  <c r="J73" i="7"/>
  <c r="J26" i="7" s="1"/>
  <c r="K73" i="7"/>
  <c r="K26" i="7" s="1"/>
  <c r="L73" i="7"/>
  <c r="L26" i="7" s="1"/>
  <c r="M73" i="7"/>
  <c r="M26" i="7" s="1"/>
  <c r="N73" i="7"/>
  <c r="N26" i="7" s="1"/>
  <c r="O73" i="7"/>
  <c r="O26" i="7" s="1"/>
  <c r="P73" i="7"/>
  <c r="P26" i="7" s="1"/>
  <c r="Q73" i="7"/>
  <c r="Q26" i="7" s="1"/>
  <c r="R73" i="7"/>
  <c r="R26" i="7" s="1"/>
  <c r="S73" i="7"/>
  <c r="S26" i="7" s="1"/>
  <c r="T73" i="7"/>
  <c r="T26" i="7" s="1"/>
  <c r="U73" i="7"/>
  <c r="U26" i="7" s="1"/>
  <c r="V73" i="7"/>
  <c r="V26" i="7" s="1"/>
  <c r="W73" i="7"/>
  <c r="W26" i="7" s="1"/>
  <c r="X73" i="7"/>
  <c r="X26" i="7" s="1"/>
  <c r="Y73" i="7"/>
  <c r="Y26" i="7" s="1"/>
  <c r="Z73" i="7"/>
  <c r="Z26" i="7" s="1"/>
  <c r="AA73" i="7"/>
  <c r="AA26" i="7" s="1"/>
  <c r="AB73" i="7"/>
  <c r="AB26" i="7" s="1"/>
  <c r="AC73" i="7"/>
  <c r="AC26" i="7" s="1"/>
  <c r="AD73" i="7"/>
  <c r="AD26" i="7" s="1"/>
  <c r="AE73" i="7"/>
  <c r="AE26" i="7" s="1"/>
  <c r="AF73" i="7"/>
  <c r="AF26" i="7" s="1"/>
  <c r="AG73" i="7"/>
  <c r="AG26" i="7" s="1"/>
  <c r="AH73" i="7"/>
  <c r="AH26" i="7" s="1"/>
  <c r="AI73" i="7"/>
  <c r="AI26" i="7" s="1"/>
  <c r="AJ73" i="7"/>
  <c r="AJ26" i="7" s="1"/>
  <c r="AK73" i="7"/>
  <c r="AK26" i="7" s="1"/>
  <c r="AL73" i="7"/>
  <c r="AL26" i="7" s="1"/>
  <c r="AM73" i="7"/>
  <c r="AM26" i="7" s="1"/>
  <c r="E73" i="7"/>
  <c r="E26" i="7" s="1"/>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E24" i="7"/>
  <c r="F68" i="7"/>
  <c r="F23" i="7" s="1"/>
  <c r="G68" i="7"/>
  <c r="G23" i="7" s="1"/>
  <c r="I68" i="7"/>
  <c r="I23" i="7" s="1"/>
  <c r="J68" i="7"/>
  <c r="J23" i="7" s="1"/>
  <c r="K68" i="7"/>
  <c r="K23" i="7" s="1"/>
  <c r="M68" i="7"/>
  <c r="M23" i="7" s="1"/>
  <c r="N68" i="7"/>
  <c r="N23" i="7" s="1"/>
  <c r="O68" i="7"/>
  <c r="O23" i="7" s="1"/>
  <c r="R68" i="7"/>
  <c r="R23" i="7" s="1"/>
  <c r="S68" i="7"/>
  <c r="S23" i="7" s="1"/>
  <c r="V68" i="7"/>
  <c r="V23" i="7" s="1"/>
  <c r="W68" i="7"/>
  <c r="W23" i="7" s="1"/>
  <c r="Z68" i="7"/>
  <c r="Z23" i="7" s="1"/>
  <c r="AA68" i="7"/>
  <c r="AA23" i="7" s="1"/>
  <c r="AD68" i="7"/>
  <c r="AD23" i="7" s="1"/>
  <c r="AE68" i="7"/>
  <c r="AE23" i="7" s="1"/>
  <c r="AH68" i="7"/>
  <c r="AH23" i="7" s="1"/>
  <c r="AI68" i="7"/>
  <c r="AI23" i="7" s="1"/>
  <c r="AL68" i="7"/>
  <c r="AL23" i="7" s="1"/>
  <c r="AM68" i="7"/>
  <c r="AM23" i="7" s="1"/>
  <c r="E68" i="7"/>
  <c r="E23" i="7" s="1"/>
  <c r="H68" i="7"/>
  <c r="H23" i="7" s="1"/>
  <c r="L68" i="7"/>
  <c r="L23" i="7" s="1"/>
  <c r="P68" i="7"/>
  <c r="P23" i="7" s="1"/>
  <c r="Q68" i="7"/>
  <c r="Q23" i="7" s="1"/>
  <c r="T68" i="7"/>
  <c r="T23" i="7" s="1"/>
  <c r="U68" i="7"/>
  <c r="U23" i="7" s="1"/>
  <c r="X68" i="7"/>
  <c r="X23" i="7" s="1"/>
  <c r="Y68" i="7"/>
  <c r="Y23" i="7" s="1"/>
  <c r="AB68" i="7"/>
  <c r="AB23" i="7" s="1"/>
  <c r="AC68" i="7"/>
  <c r="AC23" i="7" s="1"/>
  <c r="AF68" i="7"/>
  <c r="AF23" i="7" s="1"/>
  <c r="AG68" i="7"/>
  <c r="AG23" i="7" s="1"/>
  <c r="AJ68" i="7"/>
  <c r="AJ23" i="7" s="1"/>
  <c r="H65" i="7"/>
  <c r="S65" i="7"/>
  <c r="AA65" i="7"/>
  <c r="AF65" i="7"/>
  <c r="G65" i="7"/>
  <c r="I65" i="7"/>
  <c r="K65" i="7"/>
  <c r="L65" i="7"/>
  <c r="M65" i="7"/>
  <c r="O65" i="7"/>
  <c r="P65" i="7"/>
  <c r="Q65" i="7"/>
  <c r="T65" i="7"/>
  <c r="U65" i="7"/>
  <c r="X65" i="7"/>
  <c r="Y65" i="7"/>
  <c r="AB65" i="7"/>
  <c r="AC65" i="7"/>
  <c r="AG65" i="7"/>
  <c r="AJ65" i="7"/>
  <c r="AK65" i="7"/>
  <c r="H52" i="7"/>
  <c r="I52" i="7"/>
  <c r="N52" i="7"/>
  <c r="O52" i="7"/>
  <c r="P52" i="7"/>
  <c r="R52" i="7"/>
  <c r="S52" i="7"/>
  <c r="T52" i="7"/>
  <c r="V52" i="7"/>
  <c r="W52" i="7"/>
  <c r="Z52" i="7"/>
  <c r="AA52" i="7"/>
  <c r="AD52" i="7"/>
  <c r="AE52" i="7"/>
  <c r="F52" i="7"/>
  <c r="G52" i="7"/>
  <c r="K52" i="7"/>
  <c r="L52" i="7"/>
  <c r="M52" i="7"/>
  <c r="Q52" i="7"/>
  <c r="U52" i="7"/>
  <c r="Y52" i="7"/>
  <c r="AC52" i="7"/>
  <c r="AK29" i="7"/>
  <c r="AK28" i="7" s="1"/>
  <c r="AK21" i="7" s="1"/>
  <c r="AI29" i="7"/>
  <c r="AI28" i="7" s="1"/>
  <c r="AI21" i="7" s="1"/>
  <c r="AD29" i="7"/>
  <c r="AD28" i="7" s="1"/>
  <c r="AD21" i="7" s="1"/>
  <c r="AB29" i="7"/>
  <c r="AB28" i="7" s="1"/>
  <c r="AB21" i="7" s="1"/>
  <c r="F29" i="7"/>
  <c r="F28" i="7" s="1"/>
  <c r="F21" i="7" s="1"/>
  <c r="G29" i="7"/>
  <c r="G28" i="7" s="1"/>
  <c r="G21" i="7" s="1"/>
  <c r="H29" i="7"/>
  <c r="H28" i="7" s="1"/>
  <c r="H21" i="7" s="1"/>
  <c r="I29" i="7"/>
  <c r="I28" i="7" s="1"/>
  <c r="I21" i="7" s="1"/>
  <c r="J29" i="7"/>
  <c r="J28" i="7" s="1"/>
  <c r="J21" i="7" s="1"/>
  <c r="K29" i="7"/>
  <c r="K28" i="7" s="1"/>
  <c r="K21" i="7" s="1"/>
  <c r="L29" i="7"/>
  <c r="L28" i="7" s="1"/>
  <c r="L21" i="7" s="1"/>
  <c r="M29" i="7"/>
  <c r="M28" i="7" s="1"/>
  <c r="M21" i="7" s="1"/>
  <c r="N29" i="7"/>
  <c r="N28" i="7" s="1"/>
  <c r="N21" i="7" s="1"/>
  <c r="O29" i="7"/>
  <c r="O28" i="7" s="1"/>
  <c r="O21" i="7" s="1"/>
  <c r="P29" i="7"/>
  <c r="P28" i="7" s="1"/>
  <c r="P21" i="7" s="1"/>
  <c r="Q29" i="7"/>
  <c r="Q28" i="7" s="1"/>
  <c r="Q21" i="7" s="1"/>
  <c r="R29" i="7"/>
  <c r="R28" i="7" s="1"/>
  <c r="R21" i="7" s="1"/>
  <c r="S29" i="7"/>
  <c r="S28" i="7" s="1"/>
  <c r="S21" i="7" s="1"/>
  <c r="T29" i="7"/>
  <c r="T28" i="7" s="1"/>
  <c r="T21" i="7" s="1"/>
  <c r="U29" i="7"/>
  <c r="U28" i="7" s="1"/>
  <c r="U21" i="7" s="1"/>
  <c r="V29" i="7"/>
  <c r="V28" i="7" s="1"/>
  <c r="V21" i="7" s="1"/>
  <c r="W29" i="7"/>
  <c r="W28" i="7" s="1"/>
  <c r="W21" i="7" s="1"/>
  <c r="X29" i="7"/>
  <c r="X28" i="7" s="1"/>
  <c r="X21" i="7" s="1"/>
  <c r="Y29" i="7"/>
  <c r="Y28" i="7" s="1"/>
  <c r="Y21" i="7" s="1"/>
  <c r="Z29" i="7"/>
  <c r="Z28" i="7" s="1"/>
  <c r="Z21" i="7" s="1"/>
  <c r="AA29" i="7"/>
  <c r="AA28" i="7" s="1"/>
  <c r="AA21" i="7" s="1"/>
  <c r="AC29" i="7"/>
  <c r="AC28" i="7" s="1"/>
  <c r="AC21" i="7" s="1"/>
  <c r="AE29" i="7"/>
  <c r="AE28" i="7" s="1"/>
  <c r="AE21" i="7" s="1"/>
  <c r="AF29" i="7"/>
  <c r="AF28" i="7" s="1"/>
  <c r="AF21" i="7" s="1"/>
  <c r="AG29" i="7"/>
  <c r="AG28" i="7" s="1"/>
  <c r="AG21" i="7" s="1"/>
  <c r="AH29" i="7"/>
  <c r="AH28" i="7" s="1"/>
  <c r="AH21" i="7" s="1"/>
  <c r="AJ29" i="7"/>
  <c r="AJ28" i="7" s="1"/>
  <c r="AJ21" i="7" s="1"/>
  <c r="AL29" i="7"/>
  <c r="AL28" i="7" s="1"/>
  <c r="AL21" i="7" s="1"/>
  <c r="AM29" i="7"/>
  <c r="AM28" i="7" s="1"/>
  <c r="AM21" i="7" s="1"/>
  <c r="E29" i="7"/>
  <c r="E28" i="7" s="1"/>
  <c r="E21" i="7" s="1"/>
  <c r="F25" i="5"/>
  <c r="G25" i="5"/>
  <c r="H25" i="5"/>
  <c r="E25" i="5"/>
  <c r="E25" i="4"/>
  <c r="F25" i="4"/>
  <c r="G25" i="4"/>
  <c r="H25" i="4"/>
  <c r="K25" i="4"/>
  <c r="N25" i="4"/>
  <c r="CH57" i="9" l="1"/>
  <c r="CH47" i="9" s="1"/>
  <c r="CH21" i="9" s="1"/>
  <c r="CF57" i="9"/>
  <c r="CD57" i="9"/>
  <c r="CB57" i="9"/>
  <c r="BZ57" i="9"/>
  <c r="BZ47" i="9" s="1"/>
  <c r="BZ21" i="9" s="1"/>
  <c r="BX57" i="9"/>
  <c r="BV57" i="9"/>
  <c r="BV47" i="9" s="1"/>
  <c r="BV21" i="9" s="1"/>
  <c r="BT57" i="9"/>
  <c r="BR57" i="9"/>
  <c r="BP57" i="9"/>
  <c r="BN57" i="9"/>
  <c r="BL57" i="9"/>
  <c r="BJ57" i="9"/>
  <c r="BH57" i="9"/>
  <c r="BF57" i="9"/>
  <c r="BD57" i="9"/>
  <c r="BB57" i="9"/>
  <c r="BB47" i="9" s="1"/>
  <c r="BB21" i="9" s="1"/>
  <c r="AZ57" i="9"/>
  <c r="AX57" i="9"/>
  <c r="AV57" i="9"/>
  <c r="AT57" i="9"/>
  <c r="AT47" i="9" s="1"/>
  <c r="AT21" i="9" s="1"/>
  <c r="AR57" i="9"/>
  <c r="AP57" i="9"/>
  <c r="AP47" i="9" s="1"/>
  <c r="AP21" i="9" s="1"/>
  <c r="AN57" i="9"/>
  <c r="AL57" i="9"/>
  <c r="AJ57" i="9"/>
  <c r="AH57" i="9"/>
  <c r="AH47" i="9" s="1"/>
  <c r="AH21" i="9" s="1"/>
  <c r="AF57" i="9"/>
  <c r="AD57" i="9"/>
  <c r="AD47" i="9" s="1"/>
  <c r="AD21" i="9" s="1"/>
  <c r="AB57" i="9"/>
  <c r="Z57" i="9"/>
  <c r="X57" i="9"/>
  <c r="V57" i="9"/>
  <c r="V47" i="9" s="1"/>
  <c r="V21" i="9" s="1"/>
  <c r="T57" i="9"/>
  <c r="R57" i="9"/>
  <c r="P57" i="9"/>
  <c r="N57" i="9"/>
  <c r="L57" i="9"/>
  <c r="J57" i="9"/>
  <c r="H57" i="9"/>
  <c r="F57" i="9"/>
  <c r="CI57" i="9"/>
  <c r="CE57" i="9"/>
  <c r="CC57" i="9"/>
  <c r="CA57" i="9"/>
  <c r="CA47" i="9" s="1"/>
  <c r="CA21" i="9" s="1"/>
  <c r="BY57" i="9"/>
  <c r="BW57" i="9"/>
  <c r="BU57" i="9"/>
  <c r="BS57" i="9"/>
  <c r="BS47" i="9" s="1"/>
  <c r="BS21" i="9" s="1"/>
  <c r="BO57" i="9"/>
  <c r="BM57" i="9"/>
  <c r="BK57" i="9"/>
  <c r="BI57" i="9"/>
  <c r="BG57" i="9"/>
  <c r="BE57" i="9"/>
  <c r="BE47" i="9" s="1"/>
  <c r="BE21" i="9" s="1"/>
  <c r="BC57" i="9"/>
  <c r="AY57" i="9"/>
  <c r="AY47" i="9" s="1"/>
  <c r="AY21" i="9" s="1"/>
  <c r="AW57" i="9"/>
  <c r="AU57" i="9"/>
  <c r="AS57" i="9"/>
  <c r="AQ57" i="9"/>
  <c r="AQ47" i="9" s="1"/>
  <c r="AQ21" i="9" s="1"/>
  <c r="AO57" i="9"/>
  <c r="AM57" i="9"/>
  <c r="AI57" i="9"/>
  <c r="AG57" i="9"/>
  <c r="AG47" i="9" s="1"/>
  <c r="AG21" i="9" s="1"/>
  <c r="AE57" i="9"/>
  <c r="AC57" i="9"/>
  <c r="AC47" i="9" s="1"/>
  <c r="AC21" i="9" s="1"/>
  <c r="AA57" i="9"/>
  <c r="Y57" i="9"/>
  <c r="W57" i="9"/>
  <c r="S57" i="9"/>
  <c r="S47" i="9" s="1"/>
  <c r="S21" i="9" s="1"/>
  <c r="Q57" i="9"/>
  <c r="O57" i="9"/>
  <c r="M57" i="9"/>
  <c r="K57" i="9"/>
  <c r="K47" i="9" s="1"/>
  <c r="K21" i="9" s="1"/>
  <c r="I57" i="9"/>
  <c r="G57" i="9"/>
  <c r="CG57" i="9"/>
  <c r="BQ57" i="9"/>
  <c r="BA57" i="9"/>
  <c r="AK57" i="9"/>
  <c r="U57" i="9"/>
  <c r="E57" i="9"/>
  <c r="E58" i="8"/>
  <c r="E57" i="8" s="1"/>
  <c r="AY21" i="8"/>
  <c r="AW21" i="8"/>
  <c r="AU21" i="8"/>
  <c r="AS21" i="8"/>
  <c r="AQ21" i="8"/>
  <c r="AM21" i="8"/>
  <c r="AK21" i="8"/>
  <c r="AI21" i="8"/>
  <c r="AG21" i="8"/>
  <c r="AC21" i="8"/>
  <c r="AA21" i="8"/>
  <c r="Y21" i="8"/>
  <c r="W21" i="8"/>
  <c r="U21" i="8"/>
  <c r="P21" i="8"/>
  <c r="N21" i="8"/>
  <c r="L21" i="8"/>
  <c r="J21" i="8"/>
  <c r="H21" i="8"/>
  <c r="F21" i="8"/>
  <c r="T21" i="8"/>
  <c r="AF21" i="8"/>
  <c r="E21" i="8"/>
  <c r="AZ21" i="8"/>
  <c r="AX21" i="8"/>
  <c r="AV21" i="8"/>
  <c r="AT21" i="8"/>
  <c r="AP21" i="8"/>
  <c r="AN21" i="8"/>
  <c r="AL21" i="8"/>
  <c r="AJ21" i="8"/>
  <c r="AH21" i="8"/>
  <c r="AE21" i="8"/>
  <c r="AB21" i="8"/>
  <c r="Z21" i="8"/>
  <c r="X21" i="8"/>
  <c r="V21" i="8"/>
  <c r="Q21" i="8"/>
  <c r="O21" i="8"/>
  <c r="M21" i="8"/>
  <c r="K21" i="8"/>
  <c r="I21" i="8"/>
  <c r="G21" i="8"/>
  <c r="R21" i="8"/>
  <c r="S21" i="8"/>
  <c r="AD21" i="8"/>
  <c r="BJ66" i="9"/>
  <c r="BJ47" i="9" s="1"/>
  <c r="BJ21" i="9" s="1"/>
  <c r="BL66" i="9"/>
  <c r="BL47" i="9" s="1"/>
  <c r="BL21" i="9" s="1"/>
  <c r="BN66" i="9"/>
  <c r="BN47" i="9" s="1"/>
  <c r="BN21" i="9" s="1"/>
  <c r="BK66" i="9"/>
  <c r="BK47" i="9" s="1"/>
  <c r="BK21" i="9" s="1"/>
  <c r="BI66" i="9"/>
  <c r="BI47" i="9" s="1"/>
  <c r="BI21" i="9" s="1"/>
  <c r="BM66" i="9"/>
  <c r="AY48" i="8"/>
  <c r="AY22" i="8" s="1"/>
  <c r="AU48" i="8"/>
  <c r="AU22" i="8" s="1"/>
  <c r="AQ48" i="8"/>
  <c r="AQ22" i="8" s="1"/>
  <c r="AM48" i="8"/>
  <c r="AM22" i="8" s="1"/>
  <c r="AI48" i="8"/>
  <c r="AI22" i="8" s="1"/>
  <c r="AE48" i="8"/>
  <c r="AE22" i="8" s="1"/>
  <c r="AA48" i="8"/>
  <c r="AA22" i="8" s="1"/>
  <c r="W48" i="8"/>
  <c r="W22" i="8" s="1"/>
  <c r="S48" i="8"/>
  <c r="S22" i="8" s="1"/>
  <c r="O48" i="8"/>
  <c r="O22" i="8" s="1"/>
  <c r="K48" i="8"/>
  <c r="K22" i="8" s="1"/>
  <c r="G48" i="8"/>
  <c r="G22" i="8" s="1"/>
  <c r="AX48" i="8"/>
  <c r="AX22" i="8" s="1"/>
  <c r="AT48" i="8"/>
  <c r="AT22" i="8" s="1"/>
  <c r="AP48" i="8"/>
  <c r="AP22" i="8" s="1"/>
  <c r="AL48" i="8"/>
  <c r="AL22" i="8" s="1"/>
  <c r="AH48" i="8"/>
  <c r="AH22" i="8" s="1"/>
  <c r="AD48" i="8"/>
  <c r="AD22" i="8" s="1"/>
  <c r="Z48" i="8"/>
  <c r="Z22" i="8" s="1"/>
  <c r="V48" i="8"/>
  <c r="V22" i="8" s="1"/>
  <c r="R48" i="8"/>
  <c r="R22" i="8" s="1"/>
  <c r="N48" i="8"/>
  <c r="N22" i="8" s="1"/>
  <c r="J48" i="8"/>
  <c r="J22" i="8" s="1"/>
  <c r="F48" i="8"/>
  <c r="F22" i="8" s="1"/>
  <c r="AW48" i="8"/>
  <c r="AW22" i="8" s="1"/>
  <c r="AS48" i="8"/>
  <c r="AS22" i="8" s="1"/>
  <c r="AK48" i="8"/>
  <c r="AK22" i="8" s="1"/>
  <c r="AG48" i="8"/>
  <c r="AG22" i="8" s="1"/>
  <c r="AC22" i="8"/>
  <c r="Y48" i="8"/>
  <c r="Y22" i="8" s="1"/>
  <c r="U48" i="8"/>
  <c r="U22" i="8" s="1"/>
  <c r="Q22" i="8"/>
  <c r="M48" i="8"/>
  <c r="M22" i="8" s="1"/>
  <c r="I48" i="8"/>
  <c r="I22" i="8" s="1"/>
  <c r="AZ48" i="8"/>
  <c r="AZ22" i="8" s="1"/>
  <c r="AV48" i="8"/>
  <c r="AV22" i="8" s="1"/>
  <c r="AR48" i="8"/>
  <c r="AN48" i="8"/>
  <c r="AN22" i="8" s="1"/>
  <c r="AJ48" i="8"/>
  <c r="AJ22" i="8" s="1"/>
  <c r="AF48" i="8"/>
  <c r="AF22" i="8" s="1"/>
  <c r="AB48" i="8"/>
  <c r="AB22" i="8" s="1"/>
  <c r="X48" i="8"/>
  <c r="X22" i="8" s="1"/>
  <c r="T48" i="8"/>
  <c r="T22" i="8" s="1"/>
  <c r="P48" i="8"/>
  <c r="P22" i="8" s="1"/>
  <c r="L48" i="8"/>
  <c r="L22" i="8" s="1"/>
  <c r="H48" i="8"/>
  <c r="H22" i="8" s="1"/>
  <c r="CJ57" i="9"/>
  <c r="CG66" i="9"/>
  <c r="BY47" i="9"/>
  <c r="BY21" i="9" s="1"/>
  <c r="BQ66" i="9"/>
  <c r="BU47" i="9"/>
  <c r="BU21" i="9" s="1"/>
  <c r="AW47" i="9"/>
  <c r="AW21" i="9" s="1"/>
  <c r="BA66" i="9"/>
  <c r="BA47" i="9" s="1"/>
  <c r="BA21" i="9" s="1"/>
  <c r="AS47" i="9"/>
  <c r="AS21" i="9" s="1"/>
  <c r="AK66" i="9"/>
  <c r="U66" i="9"/>
  <c r="U47" i="9" s="1"/>
  <c r="U21" i="9" s="1"/>
  <c r="E66" i="9"/>
  <c r="AO47" i="9"/>
  <c r="AO21" i="9" s="1"/>
  <c r="Y47" i="9"/>
  <c r="Y21" i="9" s="1"/>
  <c r="Q47" i="9"/>
  <c r="Q21" i="9" s="1"/>
  <c r="M47" i="9"/>
  <c r="M21" i="9" s="1"/>
  <c r="I47" i="9"/>
  <c r="I21" i="9" s="1"/>
  <c r="CG47" i="9"/>
  <c r="CG21" i="9" s="1"/>
  <c r="CC47" i="9"/>
  <c r="CC21" i="9" s="1"/>
  <c r="BQ47" i="9"/>
  <c r="BQ21" i="9" s="1"/>
  <c r="CF47" i="9"/>
  <c r="CF21" i="9" s="1"/>
  <c r="CB47" i="9"/>
  <c r="CB21" i="9" s="1"/>
  <c r="BX47" i="9"/>
  <c r="BX21" i="9" s="1"/>
  <c r="BT47" i="9"/>
  <c r="BT21" i="9" s="1"/>
  <c r="BP47" i="9"/>
  <c r="BP21" i="9" s="1"/>
  <c r="BH47" i="9"/>
  <c r="BH21" i="9" s="1"/>
  <c r="BD47" i="9"/>
  <c r="BD21" i="9" s="1"/>
  <c r="AZ47" i="9"/>
  <c r="AZ21" i="9" s="1"/>
  <c r="AV47" i="9"/>
  <c r="AV21" i="9" s="1"/>
  <c r="AR47" i="9"/>
  <c r="AR21" i="9" s="1"/>
  <c r="AN47" i="9"/>
  <c r="AN21" i="9" s="1"/>
  <c r="AJ47" i="9"/>
  <c r="AJ21" i="9" s="1"/>
  <c r="AF47" i="9"/>
  <c r="AF21" i="9" s="1"/>
  <c r="AB47" i="9"/>
  <c r="AB21" i="9" s="1"/>
  <c r="X47" i="9"/>
  <c r="X21" i="9" s="1"/>
  <c r="T47" i="9"/>
  <c r="T21" i="9" s="1"/>
  <c r="P47" i="9"/>
  <c r="P21" i="9" s="1"/>
  <c r="L47" i="9"/>
  <c r="L21" i="9" s="1"/>
  <c r="H47" i="9"/>
  <c r="H21" i="9" s="1"/>
  <c r="CD47" i="9"/>
  <c r="CD21" i="9" s="1"/>
  <c r="R47" i="9"/>
  <c r="R21" i="9" s="1"/>
  <c r="BR47" i="9"/>
  <c r="BR21" i="9" s="1"/>
  <c r="AL47" i="9"/>
  <c r="AL21" i="9" s="1"/>
  <c r="F47" i="9"/>
  <c r="F21" i="9" s="1"/>
  <c r="CI47" i="9"/>
  <c r="CI21" i="9" s="1"/>
  <c r="CE47" i="9"/>
  <c r="CE21" i="9" s="1"/>
  <c r="BW47" i="9"/>
  <c r="BW21" i="9" s="1"/>
  <c r="BO47" i="9"/>
  <c r="BO21" i="9" s="1"/>
  <c r="BG47" i="9"/>
  <c r="BG21" i="9" s="1"/>
  <c r="BC47" i="9"/>
  <c r="BC21" i="9" s="1"/>
  <c r="AU47" i="9"/>
  <c r="AU21" i="9" s="1"/>
  <c r="AM47" i="9"/>
  <c r="AM21" i="9" s="1"/>
  <c r="AI47" i="9"/>
  <c r="AI21" i="9" s="1"/>
  <c r="AE47" i="9"/>
  <c r="AE21" i="9" s="1"/>
  <c r="AA47" i="9"/>
  <c r="AA21" i="9" s="1"/>
  <c r="W47" i="9"/>
  <c r="W21" i="9" s="1"/>
  <c r="O47" i="9"/>
  <c r="O21" i="9" s="1"/>
  <c r="G47" i="9"/>
  <c r="G21" i="9" s="1"/>
  <c r="BF47" i="9"/>
  <c r="BF21" i="9" s="1"/>
  <c r="N47" i="9"/>
  <c r="N21" i="9" s="1"/>
  <c r="AX47" i="9"/>
  <c r="AX21" i="9" s="1"/>
  <c r="J47" i="9"/>
  <c r="J21" i="9" s="1"/>
  <c r="Z47" i="9"/>
  <c r="Z21" i="9" s="1"/>
  <c r="E48" i="8"/>
  <c r="E22" i="8" s="1"/>
  <c r="AM65" i="7"/>
  <c r="AI65" i="7"/>
  <c r="AE65" i="7"/>
  <c r="W65" i="7"/>
  <c r="W48" i="7" s="1"/>
  <c r="W22" i="7" s="1"/>
  <c r="AL65" i="7"/>
  <c r="AH65" i="7"/>
  <c r="AD65" i="7"/>
  <c r="Z65" i="7"/>
  <c r="Z48" i="7" s="1"/>
  <c r="Z22" i="7" s="1"/>
  <c r="V65" i="7"/>
  <c r="R65" i="7"/>
  <c r="R48" i="7" s="1"/>
  <c r="R22" i="7" s="1"/>
  <c r="N65" i="7"/>
  <c r="J65" i="7"/>
  <c r="F65" i="7"/>
  <c r="E65" i="7"/>
  <c r="K48" i="7"/>
  <c r="K22" i="7" s="1"/>
  <c r="U48" i="7"/>
  <c r="U22" i="7" s="1"/>
  <c r="AC48" i="7"/>
  <c r="AC22" i="7" s="1"/>
  <c r="J52" i="7"/>
  <c r="AF52" i="7"/>
  <c r="AB52" i="7"/>
  <c r="AB48" i="7" s="1"/>
  <c r="AB22" i="7" s="1"/>
  <c r="X52" i="7"/>
  <c r="X48" i="7" s="1"/>
  <c r="X22" i="7" s="1"/>
  <c r="E52" i="7"/>
  <c r="M48" i="7"/>
  <c r="M22" i="7" s="1"/>
  <c r="Y48" i="7"/>
  <c r="Y22" i="7" s="1"/>
  <c r="I48" i="7"/>
  <c r="I22" i="7" s="1"/>
  <c r="Q48" i="7"/>
  <c r="Q22" i="7" s="1"/>
  <c r="AF48" i="7"/>
  <c r="AF22" i="7" s="1"/>
  <c r="T48" i="7"/>
  <c r="T22" i="7" s="1"/>
  <c r="P48" i="7"/>
  <c r="P22" i="7" s="1"/>
  <c r="L48" i="7"/>
  <c r="L22" i="7" s="1"/>
  <c r="H48" i="7"/>
  <c r="H22" i="7" s="1"/>
  <c r="G48" i="7"/>
  <c r="G22" i="7" s="1"/>
  <c r="J48" i="7" l="1"/>
  <c r="J22" i="7" s="1"/>
  <c r="E47" i="9"/>
  <c r="E21" i="9" s="1"/>
  <c r="AK47" i="9"/>
  <c r="AK21" i="9" s="1"/>
  <c r="BM47" i="9"/>
  <c r="BM21" i="9" s="1"/>
  <c r="CJ47" i="9"/>
  <c r="CJ21" i="9" s="1"/>
  <c r="AP27" i="8"/>
  <c r="AD27" i="8"/>
  <c r="S27" i="8"/>
  <c r="R27" i="8"/>
  <c r="G27" i="8"/>
  <c r="I27" i="8"/>
  <c r="K27" i="8"/>
  <c r="M27" i="8"/>
  <c r="O27" i="8"/>
  <c r="Q27" i="8"/>
  <c r="V27" i="8"/>
  <c r="X27" i="8"/>
  <c r="Z27" i="8"/>
  <c r="AB27" i="8"/>
  <c r="AE27" i="8"/>
  <c r="AH27" i="8"/>
  <c r="AJ27" i="8"/>
  <c r="AL27" i="8"/>
  <c r="AN27" i="8"/>
  <c r="AT27" i="8"/>
  <c r="AV27" i="8"/>
  <c r="AX27" i="8"/>
  <c r="AZ27" i="8"/>
  <c r="E27" i="8"/>
  <c r="AF27" i="8"/>
  <c r="T27" i="8"/>
  <c r="F27" i="8"/>
  <c r="H27" i="8"/>
  <c r="J27" i="8"/>
  <c r="L27" i="8"/>
  <c r="N27" i="8"/>
  <c r="P27" i="8"/>
  <c r="U27" i="8"/>
  <c r="W27" i="8"/>
  <c r="Y27" i="8"/>
  <c r="AA27" i="8"/>
  <c r="AC27" i="8"/>
  <c r="AG27" i="8"/>
  <c r="AI27" i="8"/>
  <c r="AK27" i="8"/>
  <c r="AM27" i="8"/>
  <c r="AQ27" i="8"/>
  <c r="AS27" i="8"/>
  <c r="AU27" i="8"/>
  <c r="AW27" i="8"/>
  <c r="AY27" i="8"/>
  <c r="F48" i="7"/>
  <c r="F22" i="7" s="1"/>
  <c r="AR27" i="8"/>
  <c r="AR22" i="8"/>
  <c r="AO22" i="8"/>
  <c r="AO27" i="8"/>
  <c r="CC26" i="9"/>
  <c r="BV26" i="9"/>
  <c r="BZ26" i="9"/>
  <c r="S26" i="9"/>
  <c r="AI26" i="9"/>
  <c r="AY26" i="9"/>
  <c r="BO26" i="9"/>
  <c r="CE26" i="9"/>
  <c r="AL26" i="9"/>
  <c r="R26" i="9"/>
  <c r="H26" i="9"/>
  <c r="X26" i="9"/>
  <c r="AN26" i="9"/>
  <c r="BD26" i="9"/>
  <c r="BT26" i="9"/>
  <c r="Q26" i="9"/>
  <c r="AS26" i="9"/>
  <c r="BI26" i="9"/>
  <c r="BY26" i="9"/>
  <c r="Z26" i="9"/>
  <c r="J26" i="9"/>
  <c r="N26" i="9"/>
  <c r="G26" i="9"/>
  <c r="W26" i="9"/>
  <c r="AM26" i="9"/>
  <c r="BC26" i="9"/>
  <c r="BS26" i="9"/>
  <c r="CI26" i="9"/>
  <c r="BB26" i="9"/>
  <c r="AP26" i="9"/>
  <c r="L26" i="9"/>
  <c r="AB26" i="9"/>
  <c r="AR26" i="9"/>
  <c r="BH26" i="9"/>
  <c r="BX26" i="9"/>
  <c r="U26" i="9"/>
  <c r="CG26" i="9"/>
  <c r="Y26" i="9"/>
  <c r="BA26" i="9"/>
  <c r="BM26" i="9"/>
  <c r="AT26" i="9"/>
  <c r="AD26" i="9"/>
  <c r="AH26" i="9"/>
  <c r="K26" i="9"/>
  <c r="AA26" i="9"/>
  <c r="AQ26" i="9"/>
  <c r="BG26" i="9"/>
  <c r="BW26" i="9"/>
  <c r="F26" i="9"/>
  <c r="BR26" i="9"/>
  <c r="BJ26" i="9"/>
  <c r="P26" i="9"/>
  <c r="AF26" i="9"/>
  <c r="AV26" i="9"/>
  <c r="BL26" i="9"/>
  <c r="CB26" i="9"/>
  <c r="AK26" i="9"/>
  <c r="I26" i="9"/>
  <c r="AC26" i="9"/>
  <c r="AG26" i="9"/>
  <c r="AW26" i="9"/>
  <c r="BU26" i="9"/>
  <c r="BN26" i="9"/>
  <c r="AX26" i="9"/>
  <c r="BF26" i="9"/>
  <c r="O26" i="9"/>
  <c r="AE26" i="9"/>
  <c r="AU26" i="9"/>
  <c r="BK26" i="9"/>
  <c r="CA26" i="9"/>
  <c r="V26" i="9"/>
  <c r="CH26" i="9"/>
  <c r="CD26" i="9"/>
  <c r="T26" i="9"/>
  <c r="AJ26" i="9"/>
  <c r="AZ26" i="9"/>
  <c r="BP26" i="9"/>
  <c r="CF26" i="9"/>
  <c r="BQ26" i="9"/>
  <c r="M26" i="9"/>
  <c r="AO26" i="9"/>
  <c r="BE26" i="9"/>
  <c r="E26" i="9"/>
  <c r="V48" i="7"/>
  <c r="V22" i="7" s="1"/>
  <c r="E48" i="7"/>
  <c r="E22" i="7" s="1"/>
  <c r="Z27" i="7"/>
  <c r="P27" i="7"/>
  <c r="Q27" i="7"/>
  <c r="M27" i="7"/>
  <c r="J27" i="7"/>
  <c r="R27" i="7"/>
  <c r="T27" i="7"/>
  <c r="F27" i="7"/>
  <c r="G27" i="7"/>
  <c r="W27" i="7"/>
  <c r="H27" i="7"/>
  <c r="AF27" i="7"/>
  <c r="I27" i="7"/>
  <c r="X27" i="7"/>
  <c r="U27" i="7"/>
  <c r="K27" i="7"/>
  <c r="L27" i="7"/>
  <c r="Y27" i="7"/>
  <c r="AB27" i="7"/>
  <c r="AC27" i="7"/>
  <c r="N48" i="7"/>
  <c r="N22" i="7" s="1"/>
  <c r="AD48" i="7"/>
  <c r="AD22" i="7" s="1"/>
  <c r="AE48" i="7"/>
  <c r="AE22" i="7" s="1"/>
  <c r="O48" i="7"/>
  <c r="O22" i="7" s="1"/>
  <c r="S48" i="7"/>
  <c r="S22" i="7" s="1"/>
  <c r="CJ26" i="9" l="1"/>
  <c r="E27" i="7"/>
  <c r="V27" i="7"/>
  <c r="S27" i="7"/>
  <c r="AD27" i="7"/>
  <c r="O27" i="7"/>
  <c r="AE27" i="7"/>
  <c r="N27" i="7"/>
  <c r="G29" i="6"/>
  <c r="G28" i="6" s="1"/>
  <c r="G21" i="6" s="1"/>
  <c r="BO29" i="6"/>
  <c r="BO28" i="6" s="1"/>
  <c r="BO21" i="6" s="1"/>
  <c r="BS29" i="6"/>
  <c r="BS28" i="6" s="1"/>
  <c r="BS21" i="6" s="1"/>
  <c r="BW29" i="6"/>
  <c r="BW28" i="6" s="1"/>
  <c r="BW21" i="6" s="1"/>
  <c r="F75" i="6"/>
  <c r="F26" i="6" s="1"/>
  <c r="G75" i="6"/>
  <c r="G26" i="6" s="1"/>
  <c r="I75" i="6"/>
  <c r="I26" i="6" s="1"/>
  <c r="J75" i="6"/>
  <c r="J26" i="6" s="1"/>
  <c r="K75" i="6"/>
  <c r="K26" i="6" s="1"/>
  <c r="L75" i="6"/>
  <c r="L26" i="6" s="1"/>
  <c r="M75" i="6"/>
  <c r="M26" i="6" s="1"/>
  <c r="N75" i="6"/>
  <c r="N26" i="6" s="1"/>
  <c r="O75" i="6"/>
  <c r="O26" i="6" s="1"/>
  <c r="P75" i="6"/>
  <c r="P26" i="6" s="1"/>
  <c r="Q75" i="6"/>
  <c r="Q26" i="6" s="1"/>
  <c r="R75" i="6"/>
  <c r="R26" i="6" s="1"/>
  <c r="S75" i="6"/>
  <c r="S26" i="6" s="1"/>
  <c r="T75" i="6"/>
  <c r="T26" i="6" s="1"/>
  <c r="U75" i="6"/>
  <c r="U26" i="6" s="1"/>
  <c r="W75" i="6"/>
  <c r="W26" i="6" s="1"/>
  <c r="X75" i="6"/>
  <c r="X26" i="6" s="1"/>
  <c r="Y75" i="6"/>
  <c r="Y26" i="6" s="1"/>
  <c r="Z75" i="6"/>
  <c r="Z26" i="6" s="1"/>
  <c r="AA75" i="6"/>
  <c r="AA26" i="6" s="1"/>
  <c r="AB75" i="6"/>
  <c r="AB26" i="6" s="1"/>
  <c r="AC75" i="6"/>
  <c r="AC26" i="6" s="1"/>
  <c r="AD75" i="6"/>
  <c r="AD26" i="6" s="1"/>
  <c r="AE75" i="6"/>
  <c r="AE26" i="6" s="1"/>
  <c r="AF75" i="6"/>
  <c r="AF26" i="6" s="1"/>
  <c r="AG75" i="6"/>
  <c r="AG26" i="6" s="1"/>
  <c r="AH75" i="6"/>
  <c r="AH26" i="6" s="1"/>
  <c r="AI75" i="6"/>
  <c r="AI26" i="6" s="1"/>
  <c r="AK75" i="6"/>
  <c r="AK26" i="6" s="1"/>
  <c r="AL75" i="6"/>
  <c r="AL26" i="6" s="1"/>
  <c r="AM75" i="6"/>
  <c r="AM26" i="6" s="1"/>
  <c r="AN75" i="6"/>
  <c r="AN26" i="6" s="1"/>
  <c r="AO75" i="6"/>
  <c r="AO26" i="6" s="1"/>
  <c r="AP75" i="6"/>
  <c r="AP26" i="6" s="1"/>
  <c r="AQ75" i="6"/>
  <c r="AQ26" i="6" s="1"/>
  <c r="AR75" i="6"/>
  <c r="AR26" i="6" s="1"/>
  <c r="AS75" i="6"/>
  <c r="AS26" i="6" s="1"/>
  <c r="AT75" i="6"/>
  <c r="AT26" i="6" s="1"/>
  <c r="AU75" i="6"/>
  <c r="AU26" i="6" s="1"/>
  <c r="AV75" i="6"/>
  <c r="AV26" i="6" s="1"/>
  <c r="AW75" i="6"/>
  <c r="AW26" i="6" s="1"/>
  <c r="AY75" i="6"/>
  <c r="AY26" i="6" s="1"/>
  <c r="AZ75" i="6"/>
  <c r="AZ26" i="6" s="1"/>
  <c r="BA75" i="6"/>
  <c r="BA26" i="6" s="1"/>
  <c r="BB75" i="6"/>
  <c r="BB26" i="6" s="1"/>
  <c r="BC75" i="6"/>
  <c r="BC26" i="6" s="1"/>
  <c r="BD75" i="6"/>
  <c r="BD26" i="6" s="1"/>
  <c r="BE75" i="6"/>
  <c r="BE26" i="6" s="1"/>
  <c r="BF75" i="6"/>
  <c r="BF26" i="6" s="1"/>
  <c r="BG75" i="6"/>
  <c r="BG26" i="6" s="1"/>
  <c r="BH75" i="6"/>
  <c r="BH26" i="6" s="1"/>
  <c r="BI75" i="6"/>
  <c r="BI26" i="6" s="1"/>
  <c r="BJ75" i="6"/>
  <c r="BJ26" i="6" s="1"/>
  <c r="BK75" i="6"/>
  <c r="BK26" i="6" s="1"/>
  <c r="BM75" i="6"/>
  <c r="BM26" i="6" s="1"/>
  <c r="BN75" i="6"/>
  <c r="BN26" i="6" s="1"/>
  <c r="BO75" i="6"/>
  <c r="BO26" i="6" s="1"/>
  <c r="BP75" i="6"/>
  <c r="BP26" i="6" s="1"/>
  <c r="BQ75" i="6"/>
  <c r="BQ26" i="6" s="1"/>
  <c r="BR75" i="6"/>
  <c r="BR26" i="6" s="1"/>
  <c r="BS75" i="6"/>
  <c r="BS26" i="6" s="1"/>
  <c r="BT75" i="6"/>
  <c r="BT26" i="6" s="1"/>
  <c r="BU75" i="6"/>
  <c r="BU26" i="6" s="1"/>
  <c r="BV75" i="6"/>
  <c r="BV26" i="6" s="1"/>
  <c r="BW75" i="6"/>
  <c r="BW26" i="6" s="1"/>
  <c r="BX75" i="6"/>
  <c r="BX26" i="6" s="1"/>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BN24" i="6"/>
  <c r="BO24" i="6"/>
  <c r="BP24" i="6"/>
  <c r="BQ24" i="6"/>
  <c r="BR24" i="6"/>
  <c r="BS24" i="6"/>
  <c r="BT24" i="6"/>
  <c r="BU24" i="6"/>
  <c r="BV24" i="6"/>
  <c r="BW24" i="6"/>
  <c r="BX24" i="6"/>
  <c r="F70" i="6"/>
  <c r="F23" i="6" s="1"/>
  <c r="G70" i="6"/>
  <c r="G23" i="6" s="1"/>
  <c r="I70" i="6"/>
  <c r="I23" i="6" s="1"/>
  <c r="J70" i="6"/>
  <c r="J23" i="6" s="1"/>
  <c r="K70" i="6"/>
  <c r="K23" i="6" s="1"/>
  <c r="M70" i="6"/>
  <c r="M23" i="6" s="1"/>
  <c r="N70" i="6"/>
  <c r="N23" i="6" s="1"/>
  <c r="O70" i="6"/>
  <c r="O23" i="6" s="1"/>
  <c r="Q70" i="6"/>
  <c r="Q23" i="6" s="1"/>
  <c r="R70" i="6"/>
  <c r="R23" i="6" s="1"/>
  <c r="S70" i="6"/>
  <c r="S23" i="6" s="1"/>
  <c r="U70" i="6"/>
  <c r="U23" i="6" s="1"/>
  <c r="V70" i="6"/>
  <c r="V23" i="6" s="1"/>
  <c r="W70" i="6"/>
  <c r="W23" i="6" s="1"/>
  <c r="Y70" i="6"/>
  <c r="Y23" i="6" s="1"/>
  <c r="Z70" i="6"/>
  <c r="Z23" i="6" s="1"/>
  <c r="AA70" i="6"/>
  <c r="AA23" i="6" s="1"/>
  <c r="AC70" i="6"/>
  <c r="AC23" i="6" s="1"/>
  <c r="AD70" i="6"/>
  <c r="AD23" i="6" s="1"/>
  <c r="AE70" i="6"/>
  <c r="AE23" i="6" s="1"/>
  <c r="AG70" i="6"/>
  <c r="AG23" i="6" s="1"/>
  <c r="AH70" i="6"/>
  <c r="AH23" i="6" s="1"/>
  <c r="AI70" i="6"/>
  <c r="AI23" i="6" s="1"/>
  <c r="AK70" i="6"/>
  <c r="AK23" i="6" s="1"/>
  <c r="AL70" i="6"/>
  <c r="AL23" i="6" s="1"/>
  <c r="AM70" i="6"/>
  <c r="AM23" i="6" s="1"/>
  <c r="AO70" i="6"/>
  <c r="AO23" i="6" s="1"/>
  <c r="AP70" i="6"/>
  <c r="AP23" i="6" s="1"/>
  <c r="AQ70" i="6"/>
  <c r="AQ23" i="6" s="1"/>
  <c r="AS70" i="6"/>
  <c r="AS23" i="6" s="1"/>
  <c r="AT70" i="6"/>
  <c r="AT23" i="6" s="1"/>
  <c r="AU70" i="6"/>
  <c r="AU23" i="6" s="1"/>
  <c r="AW70" i="6"/>
  <c r="AW23" i="6" s="1"/>
  <c r="AX70" i="6"/>
  <c r="AX23" i="6" s="1"/>
  <c r="AY70" i="6"/>
  <c r="AY23" i="6" s="1"/>
  <c r="BA70" i="6"/>
  <c r="BA23" i="6" s="1"/>
  <c r="BB70" i="6"/>
  <c r="BB23" i="6" s="1"/>
  <c r="BC70" i="6"/>
  <c r="BC23" i="6" s="1"/>
  <c r="BE70" i="6"/>
  <c r="BE23" i="6" s="1"/>
  <c r="BF70" i="6"/>
  <c r="BF23" i="6" s="1"/>
  <c r="BG70" i="6"/>
  <c r="BG23" i="6" s="1"/>
  <c r="BI70" i="6"/>
  <c r="BI23" i="6" s="1"/>
  <c r="BJ70" i="6"/>
  <c r="BJ23" i="6" s="1"/>
  <c r="BK70" i="6"/>
  <c r="BK23" i="6" s="1"/>
  <c r="BM70" i="6"/>
  <c r="BM23" i="6" s="1"/>
  <c r="BN70" i="6"/>
  <c r="BN23" i="6" s="1"/>
  <c r="BO70" i="6"/>
  <c r="BO23" i="6" s="1"/>
  <c r="BQ70" i="6"/>
  <c r="BQ23" i="6" s="1"/>
  <c r="BR70" i="6"/>
  <c r="BR23" i="6" s="1"/>
  <c r="BS70" i="6"/>
  <c r="BS23" i="6" s="1"/>
  <c r="BU70" i="6"/>
  <c r="BU23" i="6" s="1"/>
  <c r="BV70" i="6"/>
  <c r="BV23" i="6" s="1"/>
  <c r="BW70" i="6"/>
  <c r="BW23" i="6" s="1"/>
  <c r="H70" i="6"/>
  <c r="H23" i="6" s="1"/>
  <c r="L70" i="6"/>
  <c r="L23" i="6" s="1"/>
  <c r="P70" i="6"/>
  <c r="P23" i="6" s="1"/>
  <c r="T70" i="6"/>
  <c r="T23" i="6" s="1"/>
  <c r="X70" i="6"/>
  <c r="X23" i="6" s="1"/>
  <c r="AB70" i="6"/>
  <c r="AB23" i="6" s="1"/>
  <c r="AF70" i="6"/>
  <c r="AF23" i="6" s="1"/>
  <c r="AJ70" i="6"/>
  <c r="AJ23" i="6" s="1"/>
  <c r="AN70" i="6"/>
  <c r="AN23" i="6" s="1"/>
  <c r="AR70" i="6"/>
  <c r="AR23" i="6" s="1"/>
  <c r="AV70" i="6"/>
  <c r="AV23" i="6" s="1"/>
  <c r="AZ70" i="6"/>
  <c r="AZ23" i="6" s="1"/>
  <c r="BD70" i="6"/>
  <c r="BD23" i="6" s="1"/>
  <c r="BH70" i="6"/>
  <c r="BH23" i="6" s="1"/>
  <c r="BL70" i="6"/>
  <c r="BL23" i="6" s="1"/>
  <c r="BP70" i="6"/>
  <c r="BP23" i="6" s="1"/>
  <c r="BT70" i="6"/>
  <c r="BT23" i="6" s="1"/>
  <c r="BX70" i="6"/>
  <c r="BX23" i="6" s="1"/>
  <c r="F29" i="6"/>
  <c r="F28" i="6" s="1"/>
  <c r="F21" i="6" s="1"/>
  <c r="H29" i="6"/>
  <c r="H28" i="6" s="1"/>
  <c r="H21" i="6" s="1"/>
  <c r="I29" i="6"/>
  <c r="I28" i="6" s="1"/>
  <c r="I21" i="6" s="1"/>
  <c r="J29" i="6"/>
  <c r="J28" i="6" s="1"/>
  <c r="J21" i="6" s="1"/>
  <c r="K29" i="6"/>
  <c r="K28" i="6" s="1"/>
  <c r="K21" i="6" s="1"/>
  <c r="L29" i="6"/>
  <c r="L28" i="6" s="1"/>
  <c r="L21" i="6" s="1"/>
  <c r="M29" i="6"/>
  <c r="M28" i="6" s="1"/>
  <c r="M21" i="6" s="1"/>
  <c r="N29" i="6"/>
  <c r="N28" i="6" s="1"/>
  <c r="N21" i="6" s="1"/>
  <c r="O29" i="6"/>
  <c r="O28" i="6" s="1"/>
  <c r="O21" i="6" s="1"/>
  <c r="P29" i="6"/>
  <c r="P28" i="6" s="1"/>
  <c r="P21" i="6" s="1"/>
  <c r="Q29" i="6"/>
  <c r="Q28" i="6" s="1"/>
  <c r="Q21" i="6" s="1"/>
  <c r="R29" i="6"/>
  <c r="R28" i="6" s="1"/>
  <c r="R21" i="6" s="1"/>
  <c r="S29" i="6"/>
  <c r="S28" i="6" s="1"/>
  <c r="S21" i="6" s="1"/>
  <c r="T29" i="6"/>
  <c r="T28" i="6" s="1"/>
  <c r="T21" i="6" s="1"/>
  <c r="U29" i="6"/>
  <c r="U28" i="6" s="1"/>
  <c r="U21" i="6" s="1"/>
  <c r="V29" i="6"/>
  <c r="V28" i="6" s="1"/>
  <c r="V21" i="6" s="1"/>
  <c r="W29" i="6"/>
  <c r="W28" i="6" s="1"/>
  <c r="W21" i="6" s="1"/>
  <c r="X29" i="6"/>
  <c r="X28" i="6" s="1"/>
  <c r="X21" i="6" s="1"/>
  <c r="Y29" i="6"/>
  <c r="Y28" i="6" s="1"/>
  <c r="Y21" i="6" s="1"/>
  <c r="Z29" i="6"/>
  <c r="Z28" i="6" s="1"/>
  <c r="Z21" i="6" s="1"/>
  <c r="AA29" i="6"/>
  <c r="AA28" i="6" s="1"/>
  <c r="AA21" i="6" s="1"/>
  <c r="AB29" i="6"/>
  <c r="AB28" i="6" s="1"/>
  <c r="AB21" i="6" s="1"/>
  <c r="AC29" i="6"/>
  <c r="AC28" i="6" s="1"/>
  <c r="AC21" i="6" s="1"/>
  <c r="AD29" i="6"/>
  <c r="AD28" i="6" s="1"/>
  <c r="AD21" i="6" s="1"/>
  <c r="AE29" i="6"/>
  <c r="AE28" i="6" s="1"/>
  <c r="AE21" i="6" s="1"/>
  <c r="AF29" i="6"/>
  <c r="AF28" i="6" s="1"/>
  <c r="AF21" i="6" s="1"/>
  <c r="AG29" i="6"/>
  <c r="AG28" i="6" s="1"/>
  <c r="AG21" i="6" s="1"/>
  <c r="AH29" i="6"/>
  <c r="AH28" i="6" s="1"/>
  <c r="AH21" i="6" s="1"/>
  <c r="AI29" i="6"/>
  <c r="AI28" i="6" s="1"/>
  <c r="AI21" i="6" s="1"/>
  <c r="AJ29" i="6"/>
  <c r="AJ28" i="6" s="1"/>
  <c r="AJ21" i="6" s="1"/>
  <c r="AK29" i="6"/>
  <c r="AK28" i="6" s="1"/>
  <c r="AK21" i="6" s="1"/>
  <c r="AL29" i="6"/>
  <c r="AL28" i="6" s="1"/>
  <c r="AL21" i="6" s="1"/>
  <c r="AM29" i="6"/>
  <c r="AM28" i="6" s="1"/>
  <c r="AM21" i="6" s="1"/>
  <c r="AN29" i="6"/>
  <c r="AN28" i="6" s="1"/>
  <c r="AN21" i="6" s="1"/>
  <c r="AO29" i="6"/>
  <c r="AO28" i="6" s="1"/>
  <c r="AO21" i="6" s="1"/>
  <c r="AP29" i="6"/>
  <c r="AP28" i="6" s="1"/>
  <c r="AP21" i="6" s="1"/>
  <c r="AQ29" i="6"/>
  <c r="AQ28" i="6" s="1"/>
  <c r="AQ21" i="6" s="1"/>
  <c r="AR29" i="6"/>
  <c r="AR28" i="6" s="1"/>
  <c r="AR21" i="6" s="1"/>
  <c r="AS29" i="6"/>
  <c r="AS28" i="6" s="1"/>
  <c r="AS21" i="6" s="1"/>
  <c r="AT29" i="6"/>
  <c r="AT28" i="6" s="1"/>
  <c r="AT21" i="6" s="1"/>
  <c r="AU29" i="6"/>
  <c r="AU28" i="6" s="1"/>
  <c r="AU21" i="6" s="1"/>
  <c r="AV29" i="6"/>
  <c r="AV28" i="6" s="1"/>
  <c r="AV21" i="6" s="1"/>
  <c r="AW29" i="6"/>
  <c r="AW28" i="6" s="1"/>
  <c r="AW21" i="6" s="1"/>
  <c r="AX29" i="6"/>
  <c r="AX28" i="6" s="1"/>
  <c r="AX21" i="6" s="1"/>
  <c r="AY29" i="6"/>
  <c r="AY28" i="6" s="1"/>
  <c r="AY21" i="6" s="1"/>
  <c r="AZ29" i="6"/>
  <c r="AZ28" i="6" s="1"/>
  <c r="AZ21" i="6" s="1"/>
  <c r="BA29" i="6"/>
  <c r="BA28" i="6" s="1"/>
  <c r="BA21" i="6" s="1"/>
  <c r="BB29" i="6"/>
  <c r="BB28" i="6" s="1"/>
  <c r="BB21" i="6" s="1"/>
  <c r="BC29" i="6"/>
  <c r="BC28" i="6" s="1"/>
  <c r="BC21" i="6" s="1"/>
  <c r="BD29" i="6"/>
  <c r="BD28" i="6" s="1"/>
  <c r="BD21" i="6" s="1"/>
  <c r="BE29" i="6"/>
  <c r="BE28" i="6" s="1"/>
  <c r="BE21" i="6" s="1"/>
  <c r="BF29" i="6"/>
  <c r="BF28" i="6" s="1"/>
  <c r="BF21" i="6" s="1"/>
  <c r="BG29" i="6"/>
  <c r="BG28" i="6" s="1"/>
  <c r="BG21" i="6" s="1"/>
  <c r="BH29" i="6"/>
  <c r="BH28" i="6" s="1"/>
  <c r="BH21" i="6" s="1"/>
  <c r="BI29" i="6"/>
  <c r="BI28" i="6" s="1"/>
  <c r="BI21" i="6" s="1"/>
  <c r="BJ29" i="6"/>
  <c r="BJ28" i="6" s="1"/>
  <c r="BJ21" i="6" s="1"/>
  <c r="BK29" i="6"/>
  <c r="BK28" i="6" s="1"/>
  <c r="BK21" i="6" s="1"/>
  <c r="BL29" i="6"/>
  <c r="BL28" i="6" s="1"/>
  <c r="BL21" i="6" s="1"/>
  <c r="BM29" i="6"/>
  <c r="BM28" i="6" s="1"/>
  <c r="BM21" i="6" s="1"/>
  <c r="BN29" i="6"/>
  <c r="BN28" i="6" s="1"/>
  <c r="BN21" i="6" s="1"/>
  <c r="BP29" i="6"/>
  <c r="BP28" i="6" s="1"/>
  <c r="BP21" i="6" s="1"/>
  <c r="BQ29" i="6"/>
  <c r="BQ28" i="6" s="1"/>
  <c r="BQ21" i="6" s="1"/>
  <c r="BR29" i="6"/>
  <c r="BR28" i="6" s="1"/>
  <c r="BR21" i="6" s="1"/>
  <c r="BT29" i="6"/>
  <c r="BT28" i="6" s="1"/>
  <c r="BT21" i="6" s="1"/>
  <c r="BU29" i="6"/>
  <c r="BU28" i="6" s="1"/>
  <c r="BU21" i="6" s="1"/>
  <c r="BV29" i="6"/>
  <c r="BV28" i="6" s="1"/>
  <c r="BV21" i="6" s="1"/>
  <c r="BX29" i="6"/>
  <c r="BX28" i="6" s="1"/>
  <c r="BX21" i="6" s="1"/>
  <c r="E29" i="6"/>
  <c r="E28" i="6" s="1"/>
  <c r="E21" i="6" s="1"/>
  <c r="V75" i="6"/>
  <c r="V26" i="6" s="1"/>
  <c r="Y21" i="5"/>
  <c r="J24" i="5"/>
  <c r="K73" i="5"/>
  <c r="K24" i="5" s="1"/>
  <c r="M73" i="5"/>
  <c r="M24" i="5" s="1"/>
  <c r="N73" i="5"/>
  <c r="N24" i="5" s="1"/>
  <c r="O73" i="5"/>
  <c r="P24" i="5"/>
  <c r="Q24" i="5"/>
  <c r="R24" i="5"/>
  <c r="S24" i="5"/>
  <c r="T24" i="5"/>
  <c r="U24" i="5"/>
  <c r="V24" i="5"/>
  <c r="X24" i="5"/>
  <c r="Z24" i="5"/>
  <c r="AA24" i="5"/>
  <c r="AC73" i="5"/>
  <c r="AC24" i="5" s="1"/>
  <c r="AE24" i="5"/>
  <c r="AG24" i="5"/>
  <c r="AI24" i="5"/>
  <c r="AK24" i="5"/>
  <c r="I24" i="5"/>
  <c r="J22" i="5"/>
  <c r="K22" i="5"/>
  <c r="M22" i="5"/>
  <c r="N22" i="5"/>
  <c r="O22" i="5"/>
  <c r="P22" i="5"/>
  <c r="Q22" i="5"/>
  <c r="R22" i="5"/>
  <c r="S22" i="5"/>
  <c r="T22" i="5"/>
  <c r="U22" i="5"/>
  <c r="V22" i="5"/>
  <c r="X22" i="5"/>
  <c r="Z22" i="5"/>
  <c r="AA22" i="5"/>
  <c r="AB22" i="5"/>
  <c r="AC22" i="5"/>
  <c r="AE22" i="5"/>
  <c r="AF22" i="5"/>
  <c r="AG22" i="5"/>
  <c r="AH22" i="5"/>
  <c r="AI22" i="5"/>
  <c r="AK22" i="5"/>
  <c r="I22" i="5"/>
  <c r="J21" i="5"/>
  <c r="M21" i="5"/>
  <c r="N21" i="5"/>
  <c r="O21" i="5"/>
  <c r="P21" i="5"/>
  <c r="Q21" i="5"/>
  <c r="R21" i="5"/>
  <c r="S21" i="5"/>
  <c r="T21" i="5"/>
  <c r="U21" i="5"/>
  <c r="V21" i="5"/>
  <c r="X21" i="5"/>
  <c r="Z21" i="5"/>
  <c r="AA21" i="5"/>
  <c r="AB21" i="5"/>
  <c r="AC21" i="5"/>
  <c r="AE21" i="5"/>
  <c r="AF21" i="5"/>
  <c r="AG21" i="5"/>
  <c r="AH21" i="5"/>
  <c r="AI21" i="5"/>
  <c r="AK21" i="5"/>
  <c r="I21" i="5"/>
  <c r="K47" i="5"/>
  <c r="K46" i="5" s="1"/>
  <c r="M47" i="5"/>
  <c r="N47" i="5"/>
  <c r="N46" i="5" s="1"/>
  <c r="N25" i="5" s="1"/>
  <c r="O47" i="5"/>
  <c r="O46" i="5" s="1"/>
  <c r="P47" i="5"/>
  <c r="P46" i="5" s="1"/>
  <c r="P25" i="5" s="1"/>
  <c r="Q47" i="5"/>
  <c r="Q46" i="5" s="1"/>
  <c r="R47" i="5"/>
  <c r="R46" i="5" s="1"/>
  <c r="S47" i="5"/>
  <c r="S46" i="5" s="1"/>
  <c r="T47" i="5"/>
  <c r="T46" i="5" s="1"/>
  <c r="U47" i="5"/>
  <c r="U46" i="5" s="1"/>
  <c r="V47" i="5"/>
  <c r="V46" i="5" s="1"/>
  <c r="X47" i="5"/>
  <c r="X46" i="5" s="1"/>
  <c r="X25" i="5" s="1"/>
  <c r="Y47" i="5"/>
  <c r="Y46" i="5" s="1"/>
  <c r="Z47" i="5"/>
  <c r="Z46" i="5" s="1"/>
  <c r="AA47" i="5"/>
  <c r="AA46" i="5" s="1"/>
  <c r="AB47" i="5"/>
  <c r="AB46" i="5" s="1"/>
  <c r="AC47" i="5"/>
  <c r="AC46" i="5" s="1"/>
  <c r="AE47" i="5"/>
  <c r="AE46" i="5" s="1"/>
  <c r="AG47" i="5"/>
  <c r="AG46" i="5" s="1"/>
  <c r="AI47" i="5"/>
  <c r="AI46" i="5" s="1"/>
  <c r="AK47" i="5"/>
  <c r="AK46" i="5" s="1"/>
  <c r="Q26" i="5"/>
  <c r="Q19" i="5" s="1"/>
  <c r="Z26" i="5"/>
  <c r="Z19" i="5" s="1"/>
  <c r="AH26" i="5"/>
  <c r="AH19" i="5" s="1"/>
  <c r="J26" i="5"/>
  <c r="J19" i="5" s="1"/>
  <c r="K26" i="5"/>
  <c r="K19" i="5" s="1"/>
  <c r="M26" i="5"/>
  <c r="M19" i="5" s="1"/>
  <c r="N26" i="5"/>
  <c r="N19" i="5" s="1"/>
  <c r="O26" i="5"/>
  <c r="O19" i="5" s="1"/>
  <c r="P26" i="5"/>
  <c r="P19" i="5" s="1"/>
  <c r="R26" i="5"/>
  <c r="R19" i="5" s="1"/>
  <c r="S26" i="5"/>
  <c r="S19" i="5" s="1"/>
  <c r="T26" i="5"/>
  <c r="T19" i="5" s="1"/>
  <c r="U26" i="5"/>
  <c r="U19" i="5" s="1"/>
  <c r="V26" i="5"/>
  <c r="V19" i="5" s="1"/>
  <c r="X26" i="5"/>
  <c r="X19" i="5" s="1"/>
  <c r="Y26" i="5"/>
  <c r="Y19" i="5" s="1"/>
  <c r="AA26" i="5"/>
  <c r="AA19" i="5" s="1"/>
  <c r="AB26" i="5"/>
  <c r="AB19" i="5" s="1"/>
  <c r="AC26" i="5"/>
  <c r="AC19" i="5" s="1"/>
  <c r="AD26" i="5"/>
  <c r="AD19" i="5" s="1"/>
  <c r="AE26" i="5"/>
  <c r="AE19" i="5" s="1"/>
  <c r="AF26" i="5"/>
  <c r="AF19" i="5" s="1"/>
  <c r="AG26" i="5"/>
  <c r="AG19" i="5" s="1"/>
  <c r="AI26" i="5"/>
  <c r="AI19" i="5" s="1"/>
  <c r="AK26" i="5"/>
  <c r="AK19" i="5" s="1"/>
  <c r="I26" i="5"/>
  <c r="I19" i="5" s="1"/>
  <c r="O24" i="5" l="1"/>
  <c r="O25" i="5"/>
  <c r="BT22" i="6"/>
  <c r="BG22" i="6"/>
  <c r="AG22" i="6"/>
  <c r="AE22" i="6"/>
  <c r="Y22" i="6"/>
  <c r="BU22" i="6"/>
  <c r="BM22" i="6"/>
  <c r="BF22" i="6"/>
  <c r="AW22" i="6"/>
  <c r="AS22" i="6"/>
  <c r="AO22" i="6"/>
  <c r="AK22" i="6"/>
  <c r="U22" i="6"/>
  <c r="Q22" i="6"/>
  <c r="O22" i="6"/>
  <c r="M22" i="6"/>
  <c r="I22" i="6"/>
  <c r="BV22" i="6"/>
  <c r="BN22" i="6"/>
  <c r="AT22" i="6"/>
  <c r="AL22" i="6"/>
  <c r="AD22" i="6"/>
  <c r="R22" i="6"/>
  <c r="N22" i="6"/>
  <c r="J22" i="6"/>
  <c r="F22" i="6"/>
  <c r="AX75" i="6"/>
  <c r="AX26" i="6" s="1"/>
  <c r="AU22" i="6"/>
  <c r="AZ22" i="6"/>
  <c r="AN22" i="6"/>
  <c r="T22" i="6"/>
  <c r="AD52" i="5"/>
  <c r="AD51" i="5" s="1"/>
  <c r="AH52" i="5"/>
  <c r="AH51" i="5" s="1"/>
  <c r="AF52" i="5"/>
  <c r="AF51" i="5" s="1"/>
  <c r="AG20" i="5"/>
  <c r="AD47" i="5"/>
  <c r="AF47" i="5"/>
  <c r="AF46" i="5" s="1"/>
  <c r="AF25" i="5" s="1"/>
  <c r="AH47" i="5"/>
  <c r="AZ27" i="6"/>
  <c r="BU27" i="6"/>
  <c r="AG27" i="6"/>
  <c r="N27" i="6"/>
  <c r="BM27" i="6"/>
  <c r="AE27" i="6"/>
  <c r="U27" i="6"/>
  <c r="Q27" i="6"/>
  <c r="M27" i="6"/>
  <c r="BV27" i="6"/>
  <c r="AA22" i="6"/>
  <c r="AD46" i="5" l="1"/>
  <c r="AH46" i="5"/>
  <c r="AW27" i="6"/>
  <c r="AO27" i="6"/>
  <c r="I27" i="6"/>
  <c r="F27" i="6"/>
  <c r="AP22" i="6"/>
  <c r="AP27" i="6"/>
  <c r="AY22" i="6"/>
  <c r="AY27" i="6"/>
  <c r="BX22" i="6"/>
  <c r="BX27" i="6"/>
  <c r="AS27" i="6"/>
  <c r="AL27" i="6"/>
  <c r="Y27" i="6"/>
  <c r="BA22" i="6"/>
  <c r="BA27" i="6"/>
  <c r="BB22" i="6"/>
  <c r="BB27" i="6"/>
  <c r="BJ22" i="6"/>
  <c r="BJ27" i="6"/>
  <c r="P22" i="6"/>
  <c r="P27" i="6"/>
  <c r="BK22" i="6"/>
  <c r="BK27" i="6"/>
  <c r="O27" i="6"/>
  <c r="AK27" i="6"/>
  <c r="BW22" i="6"/>
  <c r="BW27" i="6"/>
  <c r="AI22" i="6"/>
  <c r="AI27" i="6"/>
  <c r="AR22" i="6"/>
  <c r="AR27" i="6"/>
  <c r="BE22" i="6"/>
  <c r="BE27" i="6"/>
  <c r="BI22" i="6"/>
  <c r="BI27" i="6"/>
  <c r="Z22" i="6"/>
  <c r="Z27" i="6"/>
  <c r="AH22" i="6"/>
  <c r="AH27" i="6"/>
  <c r="L22" i="6"/>
  <c r="L27" i="6"/>
  <c r="AC22" i="6"/>
  <c r="AC27" i="6"/>
  <c r="BC22" i="6"/>
  <c r="BC27" i="6"/>
  <c r="BP22" i="6"/>
  <c r="BP27" i="6"/>
  <c r="W22" i="6"/>
  <c r="W27" i="6"/>
  <c r="AV22" i="6"/>
  <c r="AV27" i="6"/>
  <c r="BR22" i="6"/>
  <c r="BR27" i="6"/>
  <c r="BF27" i="6"/>
  <c r="BN27" i="6"/>
  <c r="AU27" i="6"/>
  <c r="R27" i="6"/>
  <c r="T27" i="6"/>
  <c r="G22" i="6"/>
  <c r="G27" i="6"/>
  <c r="K22" i="6"/>
  <c r="K27" i="6"/>
  <c r="S22" i="6"/>
  <c r="S27" i="6"/>
  <c r="X22" i="6"/>
  <c r="X27" i="6"/>
  <c r="AB22" i="6"/>
  <c r="AB27" i="6"/>
  <c r="AF22" i="6"/>
  <c r="AF27" i="6"/>
  <c r="BO22" i="6"/>
  <c r="BO27" i="6"/>
  <c r="BS22" i="6"/>
  <c r="BS27" i="6"/>
  <c r="AM22" i="6"/>
  <c r="AM27" i="6"/>
  <c r="AQ22" i="6"/>
  <c r="AQ27" i="6"/>
  <c r="BD22" i="6"/>
  <c r="BD27" i="6"/>
  <c r="BH22" i="6"/>
  <c r="BH27" i="6"/>
  <c r="BQ22" i="6"/>
  <c r="BQ27" i="6"/>
  <c r="BT27" i="6"/>
  <c r="AN27" i="6"/>
  <c r="S20" i="5"/>
  <c r="N20" i="5"/>
  <c r="AT27" i="6"/>
  <c r="BG27" i="6"/>
  <c r="J27" i="6"/>
  <c r="AD27" i="6"/>
  <c r="AA20" i="5"/>
  <c r="T20" i="5"/>
  <c r="AK20" i="5"/>
  <c r="R20" i="5"/>
  <c r="X20" i="5"/>
  <c r="P20" i="5"/>
  <c r="AI20" i="5"/>
  <c r="Q20" i="5"/>
  <c r="AC20" i="5"/>
  <c r="O20" i="5"/>
  <c r="V20" i="5"/>
  <c r="U20" i="5"/>
  <c r="Z20" i="5"/>
  <c r="K20" i="5"/>
  <c r="AE20" i="5"/>
  <c r="AA27" i="6"/>
  <c r="AB73" i="5" l="1"/>
  <c r="AB24" i="5" s="1"/>
  <c r="D72" i="12"/>
  <c r="D71" i="12"/>
  <c r="D70" i="12"/>
  <c r="D69" i="12"/>
  <c r="AD20" i="5" l="1"/>
  <c r="AF20" i="5"/>
  <c r="AX22" i="6"/>
  <c r="K26" i="4"/>
  <c r="N26" i="4"/>
  <c r="BW72" i="4"/>
  <c r="BW24" i="4" s="1"/>
  <c r="BV72" i="4"/>
  <c r="BV24" i="4" s="1"/>
  <c r="BU72" i="4"/>
  <c r="BU24" i="4" s="1"/>
  <c r="BT72" i="4"/>
  <c r="BT24" i="4" s="1"/>
  <c r="BS72" i="4"/>
  <c r="BS24" i="4" s="1"/>
  <c r="BM72" i="4"/>
  <c r="BM24" i="4" s="1"/>
  <c r="BL72" i="4"/>
  <c r="BL24" i="4" s="1"/>
  <c r="BK72" i="4"/>
  <c r="BK24" i="4" s="1"/>
  <c r="BJ72" i="4"/>
  <c r="BJ24" i="4" s="1"/>
  <c r="BI72" i="4"/>
  <c r="BI24" i="4" s="1"/>
  <c r="BH72" i="4"/>
  <c r="BH24" i="4" s="1"/>
  <c r="BG72" i="4"/>
  <c r="BG24" i="4" s="1"/>
  <c r="BF72" i="4"/>
  <c r="BF24" i="4" s="1"/>
  <c r="BE72" i="4"/>
  <c r="BE24" i="4" s="1"/>
  <c r="BD72" i="4"/>
  <c r="BD24" i="4" s="1"/>
  <c r="BC72" i="4"/>
  <c r="BC24" i="4" s="1"/>
  <c r="BB72" i="4"/>
  <c r="BB24" i="4" s="1"/>
  <c r="BA72" i="4"/>
  <c r="BA24" i="4" s="1"/>
  <c r="AZ72" i="4"/>
  <c r="AZ24" i="4" s="1"/>
  <c r="AY72" i="4"/>
  <c r="AY24" i="4" s="1"/>
  <c r="AX72" i="4"/>
  <c r="AX24" i="4" s="1"/>
  <c r="AW72" i="4"/>
  <c r="AW24" i="4" s="1"/>
  <c r="AV72" i="4"/>
  <c r="AV24" i="4" s="1"/>
  <c r="AU72" i="4"/>
  <c r="AU24" i="4" s="1"/>
  <c r="AT72" i="4"/>
  <c r="AT24" i="4" s="1"/>
  <c r="AS72" i="4"/>
  <c r="AS24" i="4" s="1"/>
  <c r="AR72" i="4"/>
  <c r="AR24" i="4" s="1"/>
  <c r="AQ72" i="4"/>
  <c r="AQ24" i="4" s="1"/>
  <c r="AP72" i="4"/>
  <c r="AP24" i="4" s="1"/>
  <c r="AO72" i="4"/>
  <c r="AO24" i="4" s="1"/>
  <c r="AN72" i="4"/>
  <c r="AN24" i="4" s="1"/>
  <c r="AM72" i="4"/>
  <c r="AM24" i="4" s="1"/>
  <c r="AL72" i="4"/>
  <c r="AL24" i="4" s="1"/>
  <c r="AK72" i="4"/>
  <c r="AK24" i="4" s="1"/>
  <c r="AJ72" i="4"/>
  <c r="AJ24" i="4" s="1"/>
  <c r="AI72" i="4"/>
  <c r="AI24" i="4" s="1"/>
  <c r="AH72" i="4"/>
  <c r="AH24" i="4" s="1"/>
  <c r="AG72" i="4"/>
  <c r="AG24" i="4" s="1"/>
  <c r="AF72" i="4"/>
  <c r="AF24" i="4" s="1"/>
  <c r="AE72" i="4"/>
  <c r="AE24" i="4" s="1"/>
  <c r="AD72" i="4"/>
  <c r="AD24" i="4" s="1"/>
  <c r="AC72" i="4"/>
  <c r="AC24" i="4" s="1"/>
  <c r="AB72" i="4"/>
  <c r="AB24" i="4" s="1"/>
  <c r="AA72" i="4"/>
  <c r="AA24" i="4" s="1"/>
  <c r="Z72" i="4"/>
  <c r="Z24" i="4" s="1"/>
  <c r="Y72" i="4"/>
  <c r="Y24" i="4" s="1"/>
  <c r="V72" i="4"/>
  <c r="V24" i="4" s="1"/>
  <c r="U72" i="4"/>
  <c r="U24" i="4" s="1"/>
  <c r="T72" i="4"/>
  <c r="T24" i="4" s="1"/>
  <c r="S72" i="4"/>
  <c r="S24" i="4" s="1"/>
  <c r="R72" i="4"/>
  <c r="R24" i="4" s="1"/>
  <c r="Q72" i="4"/>
  <c r="Q24" i="4" s="1"/>
  <c r="P72" i="4"/>
  <c r="P24" i="4" s="1"/>
  <c r="O72" i="4"/>
  <c r="O24" i="4" s="1"/>
  <c r="M72" i="4"/>
  <c r="M24" i="4" s="1"/>
  <c r="L72" i="4"/>
  <c r="L24" i="4" s="1"/>
  <c r="J72" i="4"/>
  <c r="J24" i="4" s="1"/>
  <c r="I72" i="4"/>
  <c r="I24" i="4" s="1"/>
  <c r="BW22" i="4"/>
  <c r="BV22" i="4"/>
  <c r="BU22" i="4"/>
  <c r="BT22" i="4"/>
  <c r="BS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M22" i="4"/>
  <c r="L22" i="4"/>
  <c r="J22" i="4"/>
  <c r="I22" i="4"/>
  <c r="I26" i="4"/>
  <c r="J26" i="4"/>
  <c r="L26" i="4"/>
  <c r="M26" i="4"/>
  <c r="BW67" i="4"/>
  <c r="BW21" i="4" s="1"/>
  <c r="BV67" i="4"/>
  <c r="BV21" i="4" s="1"/>
  <c r="BU67" i="4"/>
  <c r="BU21" i="4" s="1"/>
  <c r="BT67" i="4"/>
  <c r="BT21" i="4" s="1"/>
  <c r="BS67" i="4"/>
  <c r="BS21" i="4" s="1"/>
  <c r="BR67" i="4"/>
  <c r="BR21" i="4" s="1"/>
  <c r="BQ67" i="4"/>
  <c r="BQ21" i="4" s="1"/>
  <c r="BP67" i="4"/>
  <c r="BP21" i="4" s="1"/>
  <c r="BO67" i="4"/>
  <c r="BO21" i="4" s="1"/>
  <c r="BN67" i="4"/>
  <c r="BN21" i="4" s="1"/>
  <c r="BM67" i="4"/>
  <c r="BM21" i="4" s="1"/>
  <c r="BL67" i="4"/>
  <c r="BL21" i="4" s="1"/>
  <c r="BK67" i="4"/>
  <c r="BK21" i="4" s="1"/>
  <c r="BJ67" i="4"/>
  <c r="BJ21" i="4" s="1"/>
  <c r="BI67" i="4"/>
  <c r="BI21" i="4" s="1"/>
  <c r="BH67" i="4"/>
  <c r="BH21" i="4" s="1"/>
  <c r="BG67" i="4"/>
  <c r="BG21" i="4" s="1"/>
  <c r="BF67" i="4"/>
  <c r="BF21" i="4" s="1"/>
  <c r="BE67" i="4"/>
  <c r="BE21" i="4" s="1"/>
  <c r="BD67" i="4"/>
  <c r="BD21" i="4" s="1"/>
  <c r="BC67" i="4"/>
  <c r="BC21" i="4" s="1"/>
  <c r="BB67" i="4"/>
  <c r="BB21" i="4" s="1"/>
  <c r="BA67" i="4"/>
  <c r="BA21" i="4" s="1"/>
  <c r="AZ67" i="4"/>
  <c r="AZ21" i="4" s="1"/>
  <c r="AY67" i="4"/>
  <c r="AY21" i="4" s="1"/>
  <c r="AX67" i="4"/>
  <c r="AX21" i="4" s="1"/>
  <c r="AW67" i="4"/>
  <c r="AW21" i="4" s="1"/>
  <c r="AV67" i="4"/>
  <c r="AV21" i="4" s="1"/>
  <c r="AU67" i="4"/>
  <c r="AU21" i="4" s="1"/>
  <c r="AT67" i="4"/>
  <c r="AT21" i="4" s="1"/>
  <c r="AS67" i="4"/>
  <c r="AS21" i="4" s="1"/>
  <c r="AR67" i="4"/>
  <c r="AR21" i="4" s="1"/>
  <c r="AQ67" i="4"/>
  <c r="AQ21" i="4" s="1"/>
  <c r="AP67" i="4"/>
  <c r="AP21" i="4" s="1"/>
  <c r="AO67" i="4"/>
  <c r="AO21" i="4" s="1"/>
  <c r="AN67" i="4"/>
  <c r="AN21" i="4" s="1"/>
  <c r="AM67" i="4"/>
  <c r="AM21" i="4" s="1"/>
  <c r="AL67" i="4"/>
  <c r="AL21" i="4" s="1"/>
  <c r="AK67" i="4"/>
  <c r="AK21" i="4" s="1"/>
  <c r="AJ67" i="4"/>
  <c r="AJ21" i="4" s="1"/>
  <c r="AI67" i="4"/>
  <c r="AI21" i="4" s="1"/>
  <c r="AH67" i="4"/>
  <c r="AH21" i="4" s="1"/>
  <c r="AG67" i="4"/>
  <c r="AG21" i="4" s="1"/>
  <c r="AF67" i="4"/>
  <c r="AF21" i="4" s="1"/>
  <c r="AE67" i="4"/>
  <c r="AE21" i="4" s="1"/>
  <c r="AD67" i="4"/>
  <c r="AD21" i="4" s="1"/>
  <c r="AC67" i="4"/>
  <c r="AC21" i="4" s="1"/>
  <c r="AB67" i="4"/>
  <c r="AB21" i="4" s="1"/>
  <c r="AA67" i="4"/>
  <c r="AA21" i="4" s="1"/>
  <c r="Z67" i="4"/>
  <c r="Z21" i="4" s="1"/>
  <c r="Y67" i="4"/>
  <c r="Y21" i="4" s="1"/>
  <c r="X67" i="4"/>
  <c r="X21" i="4" s="1"/>
  <c r="V67" i="4"/>
  <c r="V21" i="4" s="1"/>
  <c r="T67" i="4"/>
  <c r="T21" i="4" s="1"/>
  <c r="S67" i="4"/>
  <c r="S21" i="4" s="1"/>
  <c r="Q67" i="4"/>
  <c r="Q21" i="4" s="1"/>
  <c r="P67" i="4"/>
  <c r="P21" i="4" s="1"/>
  <c r="O67" i="4"/>
  <c r="O21" i="4" s="1"/>
  <c r="M67" i="4"/>
  <c r="M21" i="4" s="1"/>
  <c r="L67" i="4"/>
  <c r="L21" i="4" s="1"/>
  <c r="J67" i="4"/>
  <c r="J21" i="4" s="1"/>
  <c r="I67" i="4"/>
  <c r="I21" i="4" s="1"/>
  <c r="O26" i="4"/>
  <c r="P26" i="4"/>
  <c r="O19" i="4" l="1"/>
  <c r="P19" i="4"/>
  <c r="M19" i="4"/>
  <c r="J19" i="4"/>
  <c r="L19" i="4"/>
  <c r="I19" i="4"/>
  <c r="AX27" i="6"/>
  <c r="V22" i="6"/>
  <c r="V27" i="6" l="1"/>
  <c r="D79" i="11"/>
  <c r="D78" i="11"/>
  <c r="D77" i="11"/>
  <c r="D76" i="11"/>
  <c r="D75" i="10" l="1"/>
  <c r="D74" i="10"/>
  <c r="D73" i="10"/>
  <c r="D72" i="10"/>
  <c r="D78" i="9"/>
  <c r="D77" i="9"/>
  <c r="D76" i="9"/>
  <c r="D75" i="9"/>
  <c r="M47" i="4" l="1"/>
  <c r="M46" i="4" s="1"/>
  <c r="AJ47" i="4"/>
  <c r="AT47" i="4"/>
  <c r="AW47" i="4"/>
  <c r="L47" i="4"/>
  <c r="L46" i="4" s="1"/>
  <c r="R47" i="4"/>
  <c r="R46" i="4" s="1"/>
  <c r="R20" i="4" s="1"/>
  <c r="V47" i="4"/>
  <c r="V46" i="4" s="1"/>
  <c r="V20" i="4" s="1"/>
  <c r="Y47" i="4"/>
  <c r="Y46" i="4" s="1"/>
  <c r="Y20" i="4" s="1"/>
  <c r="AB47" i="4"/>
  <c r="AB46" i="4" s="1"/>
  <c r="AB20" i="4" s="1"/>
  <c r="AC47" i="4"/>
  <c r="AC46" i="4" s="1"/>
  <c r="AC20" i="4" s="1"/>
  <c r="AF47" i="4"/>
  <c r="AF46" i="4" s="1"/>
  <c r="AF20" i="4" s="1"/>
  <c r="AG47" i="4"/>
  <c r="AG46" i="4" s="1"/>
  <c r="AG20" i="4" s="1"/>
  <c r="AH47" i="4"/>
  <c r="AH46" i="4" s="1"/>
  <c r="AH20" i="4" s="1"/>
  <c r="AK47" i="4"/>
  <c r="AK46" i="4" s="1"/>
  <c r="AK20" i="4" s="1"/>
  <c r="AL47" i="4"/>
  <c r="AL46" i="4" s="1"/>
  <c r="AL20" i="4" s="1"/>
  <c r="AN47" i="4"/>
  <c r="AN46" i="4" s="1"/>
  <c r="AN20" i="4" s="1"/>
  <c r="AO47" i="4"/>
  <c r="AO46" i="4" s="1"/>
  <c r="AO20" i="4" s="1"/>
  <c r="AP47" i="4"/>
  <c r="AP46" i="4" s="1"/>
  <c r="AP20" i="4" s="1"/>
  <c r="AR47" i="4"/>
  <c r="AR46" i="4" s="1"/>
  <c r="AR20" i="4" s="1"/>
  <c r="AS47" i="4"/>
  <c r="AS46" i="4" s="1"/>
  <c r="AS20" i="4" s="1"/>
  <c r="AV47" i="4"/>
  <c r="AV46" i="4" s="1"/>
  <c r="AV20" i="4" s="1"/>
  <c r="AX47" i="4"/>
  <c r="AX46" i="4" s="1"/>
  <c r="AX20" i="4" s="1"/>
  <c r="AZ47" i="4"/>
  <c r="AZ46" i="4" s="1"/>
  <c r="AZ20" i="4" s="1"/>
  <c r="BA47" i="4"/>
  <c r="BA46" i="4" s="1"/>
  <c r="BA20" i="4" s="1"/>
  <c r="BB47" i="4"/>
  <c r="BB46" i="4" s="1"/>
  <c r="BB20" i="4" s="1"/>
  <c r="BD47" i="4"/>
  <c r="BE47" i="4"/>
  <c r="BE46" i="4" s="1"/>
  <c r="BE20" i="4" s="1"/>
  <c r="BF47" i="4"/>
  <c r="BF46" i="4" s="1"/>
  <c r="BF20" i="4" s="1"/>
  <c r="BH47" i="4"/>
  <c r="BH46" i="4" s="1"/>
  <c r="BH20" i="4" s="1"/>
  <c r="BI47" i="4"/>
  <c r="BI46" i="4" s="1"/>
  <c r="BI20" i="4" s="1"/>
  <c r="BJ47" i="4"/>
  <c r="BJ46" i="4" s="1"/>
  <c r="BJ20" i="4" s="1"/>
  <c r="BL47" i="4"/>
  <c r="BL46" i="4" s="1"/>
  <c r="BL20" i="4" s="1"/>
  <c r="BM47" i="4"/>
  <c r="BM46" i="4" s="1"/>
  <c r="BM20" i="4" s="1"/>
  <c r="I47" i="4"/>
  <c r="I46" i="4" s="1"/>
  <c r="R26" i="4"/>
  <c r="S26" i="4"/>
  <c r="T26" i="4"/>
  <c r="U26" i="4"/>
  <c r="V26" i="4"/>
  <c r="W26" i="4"/>
  <c r="Y26" i="4"/>
  <c r="Z26" i="4"/>
  <c r="AA26" i="4"/>
  <c r="AB26" i="4"/>
  <c r="AC26" i="4"/>
  <c r="AD26" i="4"/>
  <c r="AE26" i="4"/>
  <c r="AF26" i="4"/>
  <c r="AG26" i="4"/>
  <c r="AH26" i="4"/>
  <c r="AI26" i="4"/>
  <c r="AJ26" i="4"/>
  <c r="AJ19" i="4" s="1"/>
  <c r="AK26" i="4"/>
  <c r="AL26" i="4"/>
  <c r="AM26" i="4"/>
  <c r="AM19" i="4" s="1"/>
  <c r="AN26" i="4"/>
  <c r="AO26" i="4"/>
  <c r="AP26" i="4"/>
  <c r="AQ26" i="4"/>
  <c r="AR26" i="4"/>
  <c r="AS26" i="4"/>
  <c r="AT26" i="4"/>
  <c r="AT19" i="4" s="1"/>
  <c r="AU26" i="4"/>
  <c r="AV26" i="4"/>
  <c r="AW26" i="4"/>
  <c r="AW19" i="4" s="1"/>
  <c r="AX26" i="4"/>
  <c r="AY26" i="4"/>
  <c r="AZ26" i="4"/>
  <c r="BA26" i="4"/>
  <c r="BB26" i="4"/>
  <c r="BC26" i="4"/>
  <c r="BD26" i="4"/>
  <c r="BD19" i="4" s="1"/>
  <c r="BE26" i="4"/>
  <c r="BF26" i="4"/>
  <c r="BG26" i="4"/>
  <c r="BG19" i="4" s="1"/>
  <c r="BH26" i="4"/>
  <c r="BI26" i="4"/>
  <c r="BJ26" i="4"/>
  <c r="BK26" i="4"/>
  <c r="BL26" i="4"/>
  <c r="BM26" i="4"/>
  <c r="D79" i="8"/>
  <c r="D78" i="8"/>
  <c r="D77" i="8"/>
  <c r="D76" i="8"/>
  <c r="M20" i="4" l="1"/>
  <c r="M25" i="4"/>
  <c r="BM25" i="4"/>
  <c r="BM19" i="4"/>
  <c r="BK19" i="4"/>
  <c r="BI25" i="4"/>
  <c r="BI19" i="4"/>
  <c r="BE19" i="4"/>
  <c r="BE25" i="4"/>
  <c r="BC19" i="4"/>
  <c r="BA25" i="4"/>
  <c r="BA19" i="4"/>
  <c r="AY19" i="4"/>
  <c r="AU19" i="4"/>
  <c r="AS25" i="4"/>
  <c r="AS19" i="4"/>
  <c r="AQ19" i="4"/>
  <c r="AO25" i="4"/>
  <c r="AO19" i="4"/>
  <c r="AK19" i="4"/>
  <c r="AK25" i="4"/>
  <c r="AI19" i="4"/>
  <c r="AG25" i="4"/>
  <c r="AG19" i="4"/>
  <c r="AE19" i="4"/>
  <c r="AC25" i="4"/>
  <c r="AC19" i="4"/>
  <c r="AA19" i="4"/>
  <c r="Y25" i="4"/>
  <c r="Y19" i="4"/>
  <c r="V19" i="4"/>
  <c r="V25" i="4"/>
  <c r="T19" i="4"/>
  <c r="R19" i="4"/>
  <c r="BL19" i="4"/>
  <c r="BL25" i="4"/>
  <c r="BJ19" i="4"/>
  <c r="BJ25" i="4"/>
  <c r="BH19" i="4"/>
  <c r="BH25" i="4"/>
  <c r="BF19" i="4"/>
  <c r="BF25" i="4"/>
  <c r="BB19" i="4"/>
  <c r="BB25" i="4"/>
  <c r="AZ19" i="4"/>
  <c r="AZ25" i="4"/>
  <c r="AX19" i="4"/>
  <c r="AX25" i="4"/>
  <c r="AV19" i="4"/>
  <c r="AV25" i="4"/>
  <c r="AR19" i="4"/>
  <c r="AR25" i="4"/>
  <c r="AP19" i="4"/>
  <c r="AP25" i="4"/>
  <c r="AN19" i="4"/>
  <c r="AN25" i="4"/>
  <c r="AL19" i="4"/>
  <c r="AL25" i="4"/>
  <c r="AH19" i="4"/>
  <c r="AH25" i="4"/>
  <c r="AF19" i="4"/>
  <c r="AF25" i="4"/>
  <c r="AD19" i="4"/>
  <c r="AB19" i="4"/>
  <c r="AB25" i="4"/>
  <c r="Z19" i="4"/>
  <c r="W19" i="4"/>
  <c r="U19" i="4"/>
  <c r="S19" i="4"/>
  <c r="I20" i="4"/>
  <c r="I25" i="4"/>
  <c r="L20" i="4"/>
  <c r="L25" i="4"/>
  <c r="AW46" i="4"/>
  <c r="AW20" i="4" s="1"/>
  <c r="T47" i="4"/>
  <c r="T46" i="4" s="1"/>
  <c r="T20" i="4" s="1"/>
  <c r="AD47" i="4"/>
  <c r="AD46" i="4" s="1"/>
  <c r="AD20" i="4" s="1"/>
  <c r="Z47" i="4"/>
  <c r="Z46" i="4" s="1"/>
  <c r="Z20" i="4" s="1"/>
  <c r="J47" i="4"/>
  <c r="J46" i="4" s="1"/>
  <c r="BG47" i="4"/>
  <c r="BG46" i="4" s="1"/>
  <c r="AU47" i="4"/>
  <c r="AU46" i="4" s="1"/>
  <c r="AU20" i="4" s="1"/>
  <c r="AM47" i="4"/>
  <c r="AM46" i="4" s="1"/>
  <c r="AI47" i="4"/>
  <c r="AI46" i="4" s="1"/>
  <c r="AI20" i="4" s="1"/>
  <c r="AE47" i="4"/>
  <c r="AA47" i="4"/>
  <c r="AA46" i="4" s="1"/>
  <c r="AA20" i="4" s="1"/>
  <c r="S47" i="4"/>
  <c r="S46" i="4" s="1"/>
  <c r="S20" i="4" s="1"/>
  <c r="O47" i="4"/>
  <c r="O46" i="4" s="1"/>
  <c r="U47" i="4"/>
  <c r="U46" i="4" s="1"/>
  <c r="U20" i="4" s="1"/>
  <c r="Q47" i="4"/>
  <c r="Q46" i="4" s="1"/>
  <c r="Q20" i="4" s="1"/>
  <c r="BK47" i="4"/>
  <c r="BK46" i="4" s="1"/>
  <c r="BK20" i="4" s="1"/>
  <c r="BC47" i="4"/>
  <c r="BC46" i="4" s="1"/>
  <c r="BC20" i="4" s="1"/>
  <c r="AY47" i="4"/>
  <c r="AY46" i="4" s="1"/>
  <c r="AY20" i="4" s="1"/>
  <c r="AQ47" i="4"/>
  <c r="AQ46" i="4" s="1"/>
  <c r="AQ20" i="4" s="1"/>
  <c r="E75" i="5"/>
  <c r="E76" i="5"/>
  <c r="E77" i="5"/>
  <c r="E74" i="5"/>
  <c r="F77" i="5"/>
  <c r="G77" i="5"/>
  <c r="F76" i="5"/>
  <c r="G76" i="5"/>
  <c r="F75" i="5"/>
  <c r="G75" i="5"/>
  <c r="G74" i="5"/>
  <c r="F74" i="5"/>
  <c r="AW25" i="4" l="1"/>
  <c r="O20" i="4"/>
  <c r="O25" i="4"/>
  <c r="J20" i="4"/>
  <c r="J25" i="4"/>
  <c r="Z25" i="4"/>
  <c r="AD25" i="4"/>
  <c r="T25" i="4"/>
  <c r="AU25" i="4"/>
  <c r="L73" i="5"/>
  <c r="S25" i="4"/>
  <c r="AA25" i="4"/>
  <c r="AI25" i="4"/>
  <c r="AQ25" i="4"/>
  <c r="AY25" i="4"/>
  <c r="BC25" i="4"/>
  <c r="BK25" i="4"/>
  <c r="BG20" i="4"/>
  <c r="BG25" i="4"/>
  <c r="AM20" i="4"/>
  <c r="AM25" i="4"/>
  <c r="AH73" i="5"/>
  <c r="AH25" i="5" s="1"/>
  <c r="AD73" i="5"/>
  <c r="AF73" i="5"/>
  <c r="D77" i="7"/>
  <c r="D76" i="7"/>
  <c r="D75" i="7"/>
  <c r="D74" i="7"/>
  <c r="D77" i="6"/>
  <c r="D78" i="6"/>
  <c r="D79" i="6"/>
  <c r="D76" i="6"/>
  <c r="AJ22" i="6"/>
  <c r="AD24" i="5" l="1"/>
  <c r="AD25" i="5"/>
  <c r="L24" i="5"/>
  <c r="E75" i="6"/>
  <c r="E26" i="6" s="1"/>
  <c r="H22" i="6"/>
  <c r="AF24" i="5"/>
  <c r="AH24" i="5"/>
  <c r="D75" i="5"/>
  <c r="D76" i="5"/>
  <c r="D77" i="5"/>
  <c r="D74" i="5"/>
  <c r="Y73" i="5" l="1"/>
  <c r="W73" i="5"/>
  <c r="W24" i="5" s="1"/>
  <c r="C20" i="18"/>
  <c r="C21" i="18"/>
  <c r="C22" i="18"/>
  <c r="C19" i="18"/>
  <c r="C70" i="12"/>
  <c r="C71" i="12"/>
  <c r="C72" i="12"/>
  <c r="C69" i="12"/>
  <c r="C77" i="11"/>
  <c r="C78" i="11"/>
  <c r="C79" i="11"/>
  <c r="C76" i="11"/>
  <c r="C73" i="10"/>
  <c r="C74" i="10"/>
  <c r="C75" i="10"/>
  <c r="C72" i="10"/>
  <c r="C76" i="9"/>
  <c r="C77" i="9"/>
  <c r="C78" i="9"/>
  <c r="C75" i="9"/>
  <c r="C77" i="8"/>
  <c r="C78" i="8"/>
  <c r="C79" i="8"/>
  <c r="C76" i="8"/>
  <c r="C74" i="7"/>
  <c r="C75" i="7"/>
  <c r="C76" i="7"/>
  <c r="C77" i="7"/>
  <c r="H75" i="6"/>
  <c r="H26" i="6" s="1"/>
  <c r="BL22" i="6"/>
  <c r="C77" i="6"/>
  <c r="C78" i="6"/>
  <c r="C79" i="6"/>
  <c r="C76" i="6"/>
  <c r="Y24" i="5" l="1"/>
  <c r="Y25" i="5"/>
  <c r="H27" i="6"/>
  <c r="BL75" i="6"/>
  <c r="BL26" i="6" s="1"/>
  <c r="AJ75" i="6"/>
  <c r="AJ26" i="6" s="1"/>
  <c r="AJ73" i="5"/>
  <c r="AJ24" i="5" s="1"/>
  <c r="AB20" i="5"/>
  <c r="BL27" i="6" l="1"/>
  <c r="AJ27" i="6"/>
  <c r="AD21" i="5"/>
  <c r="W67" i="4"/>
  <c r="W21" i="4" s="1"/>
  <c r="U67" i="4"/>
  <c r="R67" i="4"/>
  <c r="R21" i="4" l="1"/>
  <c r="R25" i="4"/>
  <c r="U21" i="4"/>
  <c r="U25" i="4"/>
  <c r="Q26" i="4"/>
  <c r="Q25" i="4" l="1"/>
  <c r="Q19" i="4"/>
  <c r="AJ21" i="5"/>
  <c r="E70" i="6"/>
  <c r="E23" i="6" s="1"/>
  <c r="K21" i="5" l="1"/>
  <c r="W21" i="5"/>
  <c r="L21" i="5"/>
  <c r="L26" i="5"/>
  <c r="L19" i="5" s="1"/>
  <c r="AJ26" i="5"/>
  <c r="W26" i="5"/>
  <c r="X26" i="4"/>
  <c r="C75" i="5"/>
  <c r="C76" i="5"/>
  <c r="C77" i="5"/>
  <c r="C74" i="5"/>
  <c r="X19" i="4" l="1"/>
  <c r="W19" i="5"/>
  <c r="AJ19" i="5"/>
  <c r="I48" i="5" l="1"/>
  <c r="L48" i="5"/>
  <c r="AJ52" i="5"/>
  <c r="AJ51" i="5" s="1"/>
  <c r="M52" i="5"/>
  <c r="M51" i="5" s="1"/>
  <c r="M46" i="5" s="1"/>
  <c r="M25" i="5" s="1"/>
  <c r="J48" i="5"/>
  <c r="J47" i="5" s="1"/>
  <c r="J46" i="5" s="1"/>
  <c r="AJ48" i="5"/>
  <c r="BO48" i="4"/>
  <c r="BN48" i="4"/>
  <c r="BR48" i="4"/>
  <c r="BQ48" i="4"/>
  <c r="BP48" i="4"/>
  <c r="E50" i="6"/>
  <c r="E49" i="6" s="1"/>
  <c r="E54" i="6" l="1"/>
  <c r="E53" i="6" s="1"/>
  <c r="E48" i="6" s="1"/>
  <c r="J20" i="5"/>
  <c r="Y20" i="5" l="1"/>
  <c r="AK52" i="7" l="1"/>
  <c r="AJ52" i="7"/>
  <c r="AG52" i="7"/>
  <c r="AM52" i="7" l="1"/>
  <c r="AI52" i="7"/>
  <c r="AH52" i="7"/>
  <c r="AL52" i="7"/>
  <c r="M20" i="5" l="1"/>
  <c r="AM24" i="7"/>
  <c r="AL24" i="7"/>
  <c r="AK24" i="7"/>
  <c r="AJ24" i="7"/>
  <c r="AI24" i="7"/>
  <c r="AH24" i="7"/>
  <c r="AG24" i="7"/>
  <c r="AM48" i="7" l="1"/>
  <c r="AM22" i="7" s="1"/>
  <c r="AI48" i="7"/>
  <c r="AI22" i="7" s="1"/>
  <c r="AL48" i="7"/>
  <c r="AL22" i="7" s="1"/>
  <c r="AK48" i="7"/>
  <c r="AK22" i="7" s="1"/>
  <c r="AG48" i="7"/>
  <c r="AG22" i="7" s="1"/>
  <c r="AJ48" i="7"/>
  <c r="AJ22" i="7" s="1"/>
  <c r="AJ22" i="5"/>
  <c r="E24" i="6"/>
  <c r="AM27" i="7" l="1"/>
  <c r="AL27" i="7"/>
  <c r="AK27" i="7"/>
  <c r="AI27" i="7"/>
  <c r="AJ27" i="7"/>
  <c r="AG27" i="7"/>
  <c r="L22" i="5"/>
  <c r="AJ47" i="5"/>
  <c r="AJ46" i="5" s="1"/>
  <c r="AJ25" i="5" s="1"/>
  <c r="AD22" i="5"/>
  <c r="W22" i="5" l="1"/>
  <c r="L47" i="5"/>
  <c r="L46" i="5" s="1"/>
  <c r="L25" i="5" s="1"/>
  <c r="I47" i="5"/>
  <c r="I46" i="5" s="1"/>
  <c r="I25" i="5" s="1"/>
  <c r="X72" i="4"/>
  <c r="X24" i="4" s="1"/>
  <c r="W72" i="4"/>
  <c r="W24" i="4" s="1"/>
  <c r="L20" i="5" l="1"/>
  <c r="Y22" i="5"/>
  <c r="W47" i="5"/>
  <c r="W46" i="5" s="1"/>
  <c r="I20" i="5"/>
  <c r="E22" i="6"/>
  <c r="BV26" i="4"/>
  <c r="BS26" i="4"/>
  <c r="BS19" i="4" l="1"/>
  <c r="BV19" i="4"/>
  <c r="W20" i="5"/>
  <c r="BO26" i="4"/>
  <c r="E27" i="6"/>
  <c r="AH48" i="7"/>
  <c r="AH22" i="7" s="1"/>
  <c r="AA48" i="7"/>
  <c r="AA22" i="7" s="1"/>
  <c r="BN26" i="4"/>
  <c r="BN19" i="4" s="1"/>
  <c r="BP26" i="4"/>
  <c r="BR26" i="4"/>
  <c r="BW26" i="4"/>
  <c r="BT26" i="4"/>
  <c r="BQ26" i="4"/>
  <c r="BQ19" i="4" s="1"/>
  <c r="BU26" i="4"/>
  <c r="BR22" i="4"/>
  <c r="BQ22" i="4"/>
  <c r="BP22" i="4"/>
  <c r="BO22" i="4"/>
  <c r="BN22" i="4"/>
  <c r="BV47" i="4"/>
  <c r="BV46" i="4" s="1"/>
  <c r="BV20" i="4" s="1"/>
  <c r="BU19" i="4" l="1"/>
  <c r="BT19" i="4"/>
  <c r="BR19" i="4"/>
  <c r="BO19" i="4"/>
  <c r="BV25" i="4"/>
  <c r="BW19" i="4"/>
  <c r="BP19" i="4"/>
  <c r="AH27" i="7"/>
  <c r="AA27" i="7"/>
  <c r="BN47" i="4"/>
  <c r="BR47" i="4"/>
  <c r="BQ47" i="4"/>
  <c r="BU47" i="4"/>
  <c r="P47" i="4"/>
  <c r="P46" i="4" s="1"/>
  <c r="BO47" i="4"/>
  <c r="BW47" i="4"/>
  <c r="BS47" i="4"/>
  <c r="BS46" i="4" s="1"/>
  <c r="BP47" i="4"/>
  <c r="BT47" i="4"/>
  <c r="BW46" i="4" l="1"/>
  <c r="BW20" i="4" s="1"/>
  <c r="BT46" i="4"/>
  <c r="BS20" i="4"/>
  <c r="BS25" i="4"/>
  <c r="P20" i="4"/>
  <c r="P25" i="4"/>
  <c r="BU46" i="4"/>
  <c r="X47" i="4"/>
  <c r="W47" i="4"/>
  <c r="W46" i="4" s="1"/>
  <c r="BW25" i="4" l="1"/>
  <c r="W20" i="4"/>
  <c r="W25" i="4"/>
  <c r="BU20" i="4"/>
  <c r="BU25" i="4"/>
  <c r="BT20" i="4"/>
  <c r="BT25" i="4"/>
  <c r="BP72" i="4" l="1"/>
  <c r="BP24" i="4" s="1"/>
  <c r="BQ72" i="4"/>
  <c r="BQ24" i="4" s="1"/>
  <c r="BN72" i="4"/>
  <c r="BN24" i="4" s="1"/>
  <c r="BR72" i="4"/>
  <c r="BR24" i="4" s="1"/>
  <c r="BO72" i="4"/>
  <c r="BO24" i="4" s="1"/>
  <c r="BR46" i="4"/>
  <c r="BQ46" i="4"/>
  <c r="BP46" i="4"/>
  <c r="BO46" i="4"/>
  <c r="AT46" i="4"/>
  <c r="AJ46" i="4"/>
  <c r="AE46" i="4"/>
  <c r="X46" i="4"/>
  <c r="BP20" i="4" l="1"/>
  <c r="BP25" i="4"/>
  <c r="BR20" i="4"/>
  <c r="BR25" i="4"/>
  <c r="BO20" i="4"/>
  <c r="BO25" i="4"/>
  <c r="BQ25" i="4"/>
  <c r="BQ20" i="4"/>
  <c r="AT25" i="4"/>
  <c r="AT20" i="4"/>
  <c r="AE20" i="4"/>
  <c r="AE25" i="4"/>
  <c r="X20" i="4"/>
  <c r="X25" i="4"/>
  <c r="AJ20" i="4"/>
  <c r="AJ25" i="4"/>
  <c r="H20" i="11" l="1"/>
  <c r="G20" i="11"/>
  <c r="E20" i="11"/>
  <c r="I20" i="11"/>
  <c r="F20" i="11"/>
  <c r="N16" i="10" l="1"/>
  <c r="AA16" i="10"/>
  <c r="L16" i="10"/>
  <c r="P16" i="10"/>
  <c r="H16" i="10"/>
  <c r="S16" i="10"/>
  <c r="J16" i="10"/>
  <c r="R16" i="10"/>
  <c r="AC16" i="10"/>
  <c r="W16" i="10"/>
  <c r="Y16" i="10"/>
  <c r="U16" i="10"/>
  <c r="T16" i="10"/>
  <c r="F16" i="10"/>
  <c r="V16" i="10"/>
  <c r="Z16" i="10"/>
  <c r="G16" i="10"/>
  <c r="K16" i="10"/>
  <c r="M16" i="10"/>
  <c r="Q16" i="10"/>
  <c r="X16" i="10"/>
  <c r="AB16" i="10"/>
  <c r="I16" i="10"/>
  <c r="CI19" i="9"/>
  <c r="CH19" i="9"/>
  <c r="CG19" i="9"/>
  <c r="CF19" i="9"/>
  <c r="CE19" i="9"/>
  <c r="CD19" i="9"/>
  <c r="CB19" i="9"/>
  <c r="CA19" i="9"/>
  <c r="BZ19" i="9"/>
  <c r="BY19" i="9"/>
  <c r="BX19" i="9"/>
  <c r="BW19" i="9"/>
  <c r="BU19" i="9"/>
  <c r="BT19" i="9"/>
  <c r="BS19" i="9"/>
  <c r="BR19" i="9"/>
  <c r="BQ19" i="9"/>
  <c r="BP19" i="9"/>
  <c r="BN19" i="9"/>
  <c r="BM19" i="9"/>
  <c r="BL19" i="9"/>
  <c r="BK19" i="9"/>
  <c r="BJ19" i="9"/>
  <c r="BI19" i="9"/>
  <c r="BG19" i="9"/>
  <c r="BF19" i="9"/>
  <c r="BE19" i="9"/>
  <c r="BD19" i="9"/>
  <c r="BC19" i="9"/>
  <c r="BB19" i="9"/>
  <c r="AZ19" i="9"/>
  <c r="AY19" i="9"/>
  <c r="AX19" i="9"/>
  <c r="AW19" i="9"/>
  <c r="AV19" i="9"/>
  <c r="AU19" i="9"/>
  <c r="AS19" i="9"/>
  <c r="AR19" i="9"/>
  <c r="AQ19" i="9"/>
  <c r="AP19" i="9"/>
  <c r="AO19" i="9"/>
  <c r="AN19" i="9"/>
  <c r="AK19" i="9"/>
  <c r="AJ19" i="9"/>
  <c r="AI19" i="9"/>
  <c r="AH19" i="9"/>
  <c r="AG19" i="9"/>
  <c r="AF19" i="9"/>
  <c r="AE19" i="9"/>
  <c r="AD19" i="9"/>
  <c r="AC19" i="9"/>
  <c r="AB19" i="9"/>
  <c r="AA19" i="9"/>
  <c r="Z19" i="9"/>
  <c r="Y19" i="9"/>
  <c r="X19" i="9"/>
  <c r="W19" i="9"/>
  <c r="V19" i="9"/>
  <c r="U19" i="9"/>
  <c r="T19" i="9"/>
  <c r="S19" i="9"/>
  <c r="Q19" i="9"/>
  <c r="P19" i="9"/>
  <c r="O19" i="9"/>
  <c r="N19" i="9"/>
  <c r="M19" i="9"/>
  <c r="L19" i="9"/>
  <c r="J19" i="9"/>
  <c r="I19" i="9"/>
  <c r="H19" i="9"/>
  <c r="G19" i="9"/>
  <c r="F19" i="9"/>
  <c r="AL19" i="9" l="1"/>
  <c r="E19" i="9"/>
  <c r="E20" i="8"/>
  <c r="AZ20" i="8"/>
  <c r="AY20" i="8"/>
  <c r="AX20" i="8"/>
  <c r="AW20" i="8"/>
  <c r="AV20" i="8"/>
  <c r="AS20" i="8"/>
  <c r="AR20" i="8"/>
  <c r="AQ20" i="8"/>
  <c r="AP20" i="8"/>
  <c r="AO20" i="8"/>
  <c r="AN20" i="8"/>
  <c r="AM20" i="8"/>
  <c r="AL20" i="8"/>
  <c r="AK20" i="8"/>
  <c r="AJ20" i="8"/>
  <c r="AI20" i="8"/>
  <c r="AG20" i="8"/>
  <c r="AF20" i="8"/>
  <c r="AE20" i="8"/>
  <c r="AC20" i="8"/>
  <c r="AA20" i="8"/>
  <c r="Z20" i="8"/>
  <c r="Y20" i="8"/>
  <c r="X20" i="8"/>
  <c r="W20" i="8"/>
  <c r="U20" i="8"/>
  <c r="T20" i="8"/>
  <c r="S20" i="8"/>
  <c r="R20" i="8"/>
  <c r="Q20" i="8"/>
  <c r="P20" i="8"/>
  <c r="O20" i="8"/>
  <c r="N20" i="8"/>
  <c r="M20" i="8"/>
  <c r="L20" i="8"/>
  <c r="K20" i="8"/>
  <c r="J20" i="8"/>
  <c r="I20" i="8"/>
  <c r="H20" i="8"/>
  <c r="G20" i="8"/>
  <c r="F20" i="8"/>
  <c r="AD20" i="8" l="1"/>
  <c r="AU20" i="8"/>
  <c r="H20" i="7" l="1"/>
  <c r="P20" i="7"/>
  <c r="X20" i="7"/>
  <c r="AB20" i="7"/>
  <c r="L20" i="7"/>
  <c r="T20" i="7"/>
  <c r="G20" i="7"/>
  <c r="O20" i="7"/>
  <c r="S20" i="7"/>
  <c r="W20" i="7"/>
  <c r="AA20" i="7"/>
  <c r="AE20" i="7"/>
  <c r="AI20" i="7"/>
  <c r="I20" i="7"/>
  <c r="M20" i="7"/>
  <c r="Q20" i="7"/>
  <c r="U20" i="7"/>
  <c r="F20" i="7"/>
  <c r="J20" i="7"/>
  <c r="N20" i="7"/>
  <c r="V20" i="7"/>
  <c r="Z20" i="7"/>
  <c r="AD20" i="7"/>
  <c r="AC20" i="7"/>
  <c r="AJ20" i="7"/>
  <c r="AG20" i="7"/>
  <c r="AK20" i="7"/>
  <c r="AH20" i="7"/>
  <c r="AL20" i="7"/>
  <c r="E20" i="7"/>
  <c r="BW20" i="6"/>
  <c r="BU20" i="6"/>
  <c r="BT20" i="6"/>
  <c r="BR20" i="6"/>
  <c r="BP20" i="6"/>
  <c r="BO20" i="6"/>
  <c r="BL20" i="6"/>
  <c r="BK20" i="6"/>
  <c r="BI20" i="6"/>
  <c r="BH20" i="6"/>
  <c r="BF20" i="6"/>
  <c r="BD20" i="6"/>
  <c r="BB20" i="6"/>
  <c r="AZ20" i="6"/>
  <c r="AY20" i="6"/>
  <c r="AX20" i="6"/>
  <c r="AU20" i="6"/>
  <c r="AT20" i="6"/>
  <c r="AS20" i="6"/>
  <c r="AR20" i="6"/>
  <c r="AQ20" i="6"/>
  <c r="AP20" i="6"/>
  <c r="AN20" i="6"/>
  <c r="AM20" i="6"/>
  <c r="AL20" i="6"/>
  <c r="AK20" i="6"/>
  <c r="AJ20" i="6"/>
  <c r="AI20" i="6"/>
  <c r="AG20" i="6"/>
  <c r="AF20" i="6"/>
  <c r="AE20" i="6"/>
  <c r="AD20" i="6"/>
  <c r="AB20" i="6"/>
  <c r="Y20" i="6"/>
  <c r="X20" i="6"/>
  <c r="V20" i="6"/>
  <c r="U20" i="6"/>
  <c r="T20" i="6"/>
  <c r="S20" i="6"/>
  <c r="R20" i="6"/>
  <c r="Q20" i="6"/>
  <c r="P20" i="6"/>
  <c r="O20" i="6"/>
  <c r="N20" i="6"/>
  <c r="M20" i="6"/>
  <c r="L20" i="6"/>
  <c r="K20" i="6"/>
  <c r="J20" i="6"/>
  <c r="I20" i="6"/>
  <c r="G20" i="6"/>
  <c r="BN20" i="6"/>
  <c r="BG20" i="6"/>
  <c r="BS20" i="6" l="1"/>
  <c r="Z20" i="6"/>
  <c r="H20" i="6"/>
  <c r="BE20" i="6"/>
  <c r="AC20" i="6"/>
  <c r="AW20" i="6"/>
  <c r="W20" i="6"/>
  <c r="BA20" i="6"/>
  <c r="E20" i="6"/>
  <c r="BV20" i="6"/>
  <c r="BM20" i="6"/>
  <c r="F20" i="6"/>
  <c r="AF18" i="5" l="1"/>
  <c r="AG18" i="5"/>
  <c r="Z18" i="5"/>
  <c r="K18" i="5"/>
  <c r="O18" i="5"/>
  <c r="S18" i="5"/>
  <c r="W18" i="5"/>
  <c r="AA18" i="5"/>
  <c r="AE18" i="5"/>
  <c r="AD18" i="5"/>
  <c r="AI18" i="5"/>
  <c r="AK18" i="5"/>
  <c r="AB18" i="5"/>
  <c r="AC18" i="5"/>
  <c r="N18" i="5"/>
  <c r="U18" i="5"/>
  <c r="T18" i="5"/>
  <c r="P18" i="5"/>
  <c r="X18" i="5"/>
  <c r="Q18" i="5"/>
  <c r="Y18" i="5"/>
  <c r="L18" i="5"/>
  <c r="R18" i="5"/>
  <c r="V18" i="5"/>
  <c r="M18" i="5"/>
  <c r="I18" i="5"/>
  <c r="J18" i="5"/>
  <c r="BM18" i="4" l="1"/>
  <c r="L18" i="4"/>
  <c r="U18" i="4"/>
  <c r="BA18" i="4"/>
  <c r="Q18" i="4"/>
  <c r="Y18" i="4"/>
  <c r="AZ18" i="4"/>
  <c r="BW18" i="4"/>
  <c r="M18" i="4"/>
  <c r="R18" i="4"/>
  <c r="V18" i="4"/>
  <c r="AD18" i="4"/>
  <c r="AH18" i="4"/>
  <c r="AL18" i="4"/>
  <c r="AP18" i="4"/>
  <c r="AT18" i="4"/>
  <c r="AX18" i="4"/>
  <c r="BB18" i="4"/>
  <c r="BJ18" i="4"/>
  <c r="BR18" i="4"/>
  <c r="BV18" i="4"/>
  <c r="BL18" i="4"/>
  <c r="AG18" i="4"/>
  <c r="AS18" i="4"/>
  <c r="BE18" i="4"/>
  <c r="BI18" i="4"/>
  <c r="I18" i="4"/>
  <c r="O18" i="4"/>
  <c r="S18" i="4"/>
  <c r="AE18" i="4"/>
  <c r="AI18" i="4"/>
  <c r="AU18" i="4"/>
  <c r="AY18" i="4"/>
  <c r="BC18" i="4"/>
  <c r="BK18" i="4"/>
  <c r="J18" i="4"/>
  <c r="AB18" i="4"/>
  <c r="AF18" i="4"/>
  <c r="AR18" i="4"/>
  <c r="AV18" i="4"/>
  <c r="BU18" i="4"/>
  <c r="BT18" i="4"/>
  <c r="AQ18" i="4"/>
  <c r="AA18" i="4"/>
  <c r="BH18" i="4"/>
  <c r="BF18" i="4"/>
  <c r="AN18" i="4"/>
  <c r="AM18" i="4"/>
  <c r="BP18" i="4"/>
  <c r="AK18" i="4"/>
  <c r="BO18" i="4"/>
  <c r="BQ18" i="4"/>
  <c r="BS18" i="4"/>
  <c r="BG18" i="4"/>
  <c r="AW18" i="4"/>
  <c r="AJ18" i="4"/>
  <c r="AC18" i="4"/>
  <c r="AO18" i="4"/>
  <c r="Z18" i="4"/>
  <c r="W18" i="4"/>
  <c r="X18" i="4"/>
  <c r="T18" i="4"/>
  <c r="P18" i="4"/>
  <c r="AY20" i="3"/>
  <c r="AX20" i="3"/>
  <c r="AV20" i="3"/>
  <c r="AU20" i="3"/>
  <c r="AT20" i="3"/>
  <c r="AS20" i="3"/>
  <c r="AR20" i="3"/>
  <c r="AQ20" i="3"/>
  <c r="AP20" i="3"/>
  <c r="AO20" i="3"/>
  <c r="AN20" i="3"/>
  <c r="AM20" i="3"/>
  <c r="AK20" i="3"/>
  <c r="AJ20" i="3"/>
  <c r="AI20" i="3"/>
  <c r="AG20" i="3"/>
  <c r="AE20" i="3"/>
  <c r="AD20" i="3"/>
  <c r="AC20" i="3"/>
  <c r="AB20" i="3"/>
  <c r="AA20" i="3"/>
  <c r="Y20" i="3"/>
  <c r="X20" i="3"/>
  <c r="W20" i="3"/>
  <c r="U20" i="3"/>
  <c r="T20" i="3"/>
  <c r="S20" i="3"/>
  <c r="P20" i="3"/>
  <c r="O20" i="3"/>
  <c r="M20" i="3"/>
  <c r="L20" i="3"/>
  <c r="I20" i="3"/>
  <c r="H20" i="3"/>
  <c r="G20" i="3"/>
  <c r="F20" i="3"/>
  <c r="E20" i="3"/>
  <c r="AZ20" i="3"/>
  <c r="AW20" i="3"/>
  <c r="AL20" i="3"/>
  <c r="AH20" i="3"/>
  <c r="AF20" i="3"/>
  <c r="Z20" i="3"/>
  <c r="V20" i="3"/>
  <c r="R20" i="3"/>
  <c r="N20" i="3"/>
  <c r="J20" i="3"/>
  <c r="K20" i="3" l="1"/>
  <c r="Q20" i="3"/>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AZ20" i="2"/>
  <c r="BD46" i="4"/>
  <c r="BN46" i="4"/>
  <c r="BD20" i="4" l="1"/>
  <c r="BD18" i="4" s="1"/>
  <c r="BD25" i="4"/>
  <c r="AJ20" i="5"/>
  <c r="AJ18" i="5" s="1"/>
  <c r="BN25" i="4"/>
  <c r="BN20" i="4"/>
  <c r="BN18" i="4" s="1"/>
  <c r="AH20" i="5" l="1"/>
  <c r="AH18" i="5" s="1"/>
</calcChain>
</file>

<file path=xl/sharedStrings.xml><?xml version="1.0" encoding="utf-8"?>
<sst xmlns="http://schemas.openxmlformats.org/spreadsheetml/2006/main" count="11028" uniqueCount="893">
  <si>
    <t>Приложение  № 1</t>
  </si>
  <si>
    <t>к приказу Минэнерго России</t>
  </si>
  <si>
    <t>от «05» мая 2016 г. №380</t>
  </si>
  <si>
    <t>Форма 1. Перечени инвестиционных проектов</t>
  </si>
  <si>
    <t xml:space="preserve"> на 2018 год</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</si>
  <si>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</si>
  <si>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</si>
  <si>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</si>
  <si>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</si>
  <si>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</si>
  <si>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</si>
  <si>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</si>
  <si>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</si>
  <si>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</si>
  <si>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</si>
  <si>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</si>
  <si>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 n
Pтр );</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</si>
  <si>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 n
Pтп_тр );</t>
  </si>
  <si>
    <t>показатель увеличения протяженности линий электропередачи, не связанного
с осуществлением технологического присоединения к электрическим сетям ( n
Lлэп );</t>
  </si>
  <si>
    <t>показатель увеличения протяженности линий электропередачи в рамках
осуществления технологического присоединения к электрическим сетям ( n
Lтп_лэп );</t>
  </si>
  <si>
    <t>показатель максимальной мощности присоединяемых потребителей
электрической энергии ( тп
Sпотр );</t>
  </si>
  <si>
    <t>показатель максимальной мощности присоединяемых объектов по
производству электрической энергии ( тп
Sг );</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</si>
  <si>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 тп
Sэх );</t>
  </si>
  <si>
    <t>показатель степени загрузки трансформаторной подстанции (Kзагр )</t>
  </si>
  <si>
    <t>показатель замены силовых (авто-) трансформаторов ( n
Pз_тр );</t>
  </si>
  <si>
    <t>показатель замены линий электропередачи ( n
з_лэп L );</t>
  </si>
  <si>
    <t>показатель замены выключателей ( n
Вз );</t>
  </si>
  <si>
    <t>показатель замены устройств компенсации реактивной мощности ( n
Pз_укрм );</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</si>
  <si>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(ПОдист);</t>
  </si>
  <si>
    <t>показатель оценки изменения средней продолжительности прекращения
передачи электрической энергии потребителям услуг (Пsaidi );</t>
  </si>
  <si>
    <t>показатель оценки изменения средней частоты прекращения передачи
электрической энергии потребителям услуг (Пsaifi );</t>
  </si>
  <si>
    <t>показатель оценки изменения объема недоотпущенной электрической энергии
(Пens );</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</si>
  <si>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Nсд_тпр );</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</si>
  <si>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 нс
Nсд_тпр );</t>
  </si>
  <si>
    <t>показатель объема финансовых потребностей, необходимых для реализации
мероприятий, направленных на выполнение требований законодательства (Фтз );</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</si>
  <si>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 );</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</si>
  <si>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(Фтрр );</t>
  </si>
  <si>
    <t>показатель объема финансовых потребностей, необходимых для реализации
мероприятий, направленных на развитие информационной инфраструктуры (Фит );</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</si>
  <si>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 );</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</si>
  <si>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 ).</t>
  </si>
  <si>
    <t>Утвержденный 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</si>
  <si>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</si>
  <si>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</si>
  <si>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</si>
  <si>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</si>
  <si>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</si>
  <si>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</si>
  <si>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</si>
  <si>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</si>
  <si>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</si>
  <si>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</si>
  <si>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</si>
  <si>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</si>
  <si>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</si>
  <si>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</si>
  <si>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</si>
  <si>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</si>
  <si>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</si>
  <si>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</si>
  <si>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</si>
  <si>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</si>
  <si>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</si>
  <si>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</si>
  <si>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</si>
  <si>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</si>
  <si>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</si>
  <si>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</si>
  <si>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</si>
  <si>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</si>
  <si>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</si>
  <si>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</si>
  <si>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</si>
  <si>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</si>
  <si>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</si>
  <si>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</si>
  <si>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</si>
  <si>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</si>
  <si>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</si>
  <si>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</si>
  <si>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</si>
  <si>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</si>
  <si>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</si>
  <si>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</si>
  <si>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</si>
  <si>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</si>
  <si>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</si>
  <si>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</si>
  <si>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</si>
  <si>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</si>
  <si>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</si>
  <si>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0</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</si>
  <si>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</si>
  <si>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</si>
  <si>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</si>
  <si>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</si>
  <si>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</si>
  <si>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</si>
  <si>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</si>
  <si>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</si>
  <si>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</si>
  <si>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</si>
  <si>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</si>
  <si>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</si>
  <si>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</si>
  <si>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</si>
  <si>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НД</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</si>
  <si>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</si>
  <si>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</si>
  <si>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</si>
  <si>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</si>
  <si>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</si>
  <si>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</si>
  <si>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</si>
  <si>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</si>
  <si>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</si>
  <si>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</si>
  <si>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</si>
  <si>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</si>
  <si>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</si>
  <si>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</si>
  <si>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</si>
  <si>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</si>
  <si>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</si>
  <si>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</si>
  <si>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</si>
  <si>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</si>
  <si>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</si>
  <si>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</si>
  <si>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</si>
  <si>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</si>
  <si>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</si>
  <si>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</si>
  <si>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</si>
  <si>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</si>
  <si>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</si>
  <si>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</si>
  <si>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</si>
  <si>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</si>
  <si>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</si>
  <si>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</si>
  <si>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</si>
  <si>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</si>
  <si>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</si>
  <si>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</si>
  <si>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</si>
  <si>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</si>
  <si>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</si>
  <si>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</si>
  <si>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</si>
  <si>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</si>
  <si>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</si>
  <si>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</si>
  <si>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</si>
  <si>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</si>
  <si>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</si>
  <si>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</si>
  <si>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</si>
  <si>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</si>
  <si>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</si>
  <si>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</si>
  <si>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</si>
  <si>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</si>
  <si>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</si>
  <si>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</si>
  <si>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</si>
  <si>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</si>
  <si>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</si>
  <si>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</si>
  <si>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</si>
  <si>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</si>
  <si>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</si>
  <si>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</si>
  <si>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</si>
  <si>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</si>
  <si>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</si>
  <si>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</si>
  <si>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</si>
  <si>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</si>
  <si>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</si>
  <si>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</si>
  <si>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</si>
  <si>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</si>
  <si>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</si>
  <si>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</si>
  <si>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</si>
  <si>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</si>
  <si>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</si>
  <si>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нд</t>
  </si>
  <si>
    <t>-</t>
  </si>
  <si>
    <t>4.1.1</t>
  </si>
  <si>
    <t>4.1.2</t>
  </si>
  <si>
    <t>4.1.3</t>
  </si>
  <si>
    <t>4.1.4</t>
  </si>
  <si>
    <t>4.2.1</t>
  </si>
  <si>
    <t>4.2.2</t>
  </si>
  <si>
    <t>4.2.3</t>
  </si>
  <si>
    <t>4.2.4</t>
  </si>
  <si>
    <t>4.3.1</t>
  </si>
  <si>
    <t>4.3.2</t>
  </si>
  <si>
    <t xml:space="preserve"> на 2019 год</t>
  </si>
  <si>
    <t xml:space="preserve"> на 2020 год</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</si>
  <si>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</si>
  <si>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</si>
  <si>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</si>
  <si>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</si>
  <si>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</si>
  <si>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</si>
  <si>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</si>
  <si>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</si>
  <si>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</si>
  <si>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</si>
  <si>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Краткое обоснование  корректировки утвержденного плана</t>
  </si>
  <si>
    <t>План</t>
  </si>
  <si>
    <t xml:space="preserve">Факт 
</t>
  </si>
  <si>
    <t xml:space="preserve">
Предложение по корректировке утвержденного плана 
2018 года </t>
  </si>
  <si>
    <t xml:space="preserve">
Предложение по корректировке утвержденного плана 
2019 года </t>
  </si>
  <si>
    <t xml:space="preserve">
Предложение по корректировке утвержденного плана 
2020 года </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</si>
  <si>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</si>
  <si>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</si>
  <si>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</si>
  <si>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</si>
  <si>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</si>
  <si>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</si>
  <si>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</si>
  <si>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</si>
  <si>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</si>
  <si>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</si>
  <si>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</si>
  <si>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</si>
  <si>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</si>
  <si>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</si>
  <si>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</si>
  <si>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</si>
  <si>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</si>
  <si>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</si>
  <si>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</si>
  <si>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</si>
  <si>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</si>
  <si>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</si>
  <si>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</si>
  <si>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</si>
  <si>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</si>
  <si>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</si>
  <si>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</si>
  <si>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</si>
  <si>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</si>
  <si>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</si>
  <si>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</si>
  <si>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</si>
  <si>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</si>
  <si>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</si>
  <si>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</si>
  <si>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</si>
  <si>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</si>
  <si>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</si>
  <si>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</si>
  <si>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</si>
  <si>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</si>
  <si>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</si>
  <si>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</si>
  <si>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</si>
  <si>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</si>
  <si>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Технологическое присоединение энергопринимающих устройств потребителей максимальной мощностью до 15 кВт включительно, всего (новое строительство)</t>
  </si>
  <si>
    <t>П</t>
  </si>
  <si>
    <t>Технологическое присоединение энергопринимающих устройств потребителей максимальной мощностью до 150 кВт включительно, всего (новое строительство)</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</si>
  <si>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</si>
  <si>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</si>
  <si>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</si>
  <si>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</si>
  <si>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</si>
  <si>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</si>
  <si>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</si>
  <si>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</si>
  <si>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</si>
  <si>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</si>
  <si>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2016 год</t>
  </si>
  <si>
    <t>2017 год</t>
  </si>
  <si>
    <t>2018 год</t>
  </si>
  <si>
    <t>2019 год</t>
  </si>
  <si>
    <t>2020 год</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</si>
  <si>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</si>
  <si>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</si>
  <si>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</si>
  <si>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</si>
  <si>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</si>
  <si>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</si>
  <si>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</si>
  <si>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Утвержденный план</t>
  </si>
  <si>
    <t>29.1</t>
  </si>
  <si>
    <t>29.2</t>
  </si>
  <si>
    <t>29.3</t>
  </si>
  <si>
    <t>29.4</t>
  </si>
  <si>
    <t>29.5</t>
  </si>
  <si>
    <t>29.6</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</si>
  <si>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</si>
  <si>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</si>
  <si>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</si>
  <si>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</si>
  <si>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 xml:space="preserve">Факт </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</si>
  <si>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</si>
  <si>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</si>
  <si>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</si>
  <si>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</si>
  <si>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</si>
  <si>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</si>
  <si>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</si>
  <si>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</si>
  <si>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</si>
  <si>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</si>
  <si>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</si>
  <si>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</si>
  <si>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</si>
  <si>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</si>
  <si>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</si>
  <si>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</si>
  <si>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</si>
  <si>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</si>
  <si>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</si>
  <si>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</si>
  <si>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</si>
  <si>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</si>
  <si>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</si>
  <si>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</si>
  <si>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</si>
  <si>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</si>
  <si>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</si>
  <si>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</si>
  <si>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</si>
  <si>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</si>
  <si>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</si>
  <si>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</si>
  <si>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</si>
  <si>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</si>
  <si>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</si>
  <si>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</si>
  <si>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</si>
  <si>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</si>
  <si>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</si>
  <si>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</si>
  <si>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</si>
  <si>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</si>
  <si>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</si>
  <si>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</si>
  <si>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</si>
  <si>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</si>
  <si>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</si>
  <si>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</si>
  <si>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</si>
  <si>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</si>
  <si>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</si>
  <si>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</si>
  <si>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</si>
  <si>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</si>
  <si>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</si>
  <si>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</si>
  <si>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</si>
  <si>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</si>
  <si>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</si>
  <si>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</si>
  <si>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</si>
  <si>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</si>
  <si>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</si>
  <si>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</si>
  <si>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</si>
  <si>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</si>
  <si>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</si>
  <si>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</si>
  <si>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</si>
  <si>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</si>
  <si>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</si>
  <si>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</si>
  <si>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</si>
  <si>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</si>
  <si>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</si>
  <si>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</si>
  <si>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</si>
  <si>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</si>
  <si>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</si>
  <si>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2 ед.</t>
  </si>
  <si>
    <t>1 ед.</t>
  </si>
  <si>
    <t>11</t>
  </si>
  <si>
    <t>Приложение  № 5</t>
  </si>
  <si>
    <t>Форма 5. План ввода основных средств (с распределением по кварталам)</t>
  </si>
  <si>
    <t>I кв.</t>
  </si>
  <si>
    <t>II кв.</t>
  </si>
  <si>
    <t>III кв.</t>
  </si>
  <si>
    <t>IV кв.</t>
  </si>
  <si>
    <t>4.1.5</t>
  </si>
  <si>
    <t>4.1.6</t>
  </si>
  <si>
    <t>4.1.7</t>
  </si>
  <si>
    <t>4.2.5</t>
  </si>
  <si>
    <t>4.2.6</t>
  </si>
  <si>
    <t>4.2.7</t>
  </si>
  <si>
    <t>4.3.3</t>
  </si>
  <si>
    <t>4.3.4</t>
  </si>
  <si>
    <t>4.3.5</t>
  </si>
  <si>
    <t>4.3.6</t>
  </si>
  <si>
    <t>4.3.7</t>
  </si>
  <si>
    <t>4.4.1</t>
  </si>
  <si>
    <t>4.4.2</t>
  </si>
  <si>
    <t>4.4.3</t>
  </si>
  <si>
    <t>4.4.4</t>
  </si>
  <si>
    <t>4.4.5</t>
  </si>
  <si>
    <t>4.4.6</t>
  </si>
  <si>
    <t>4.4.7</t>
  </si>
  <si>
    <t>5</t>
  </si>
  <si>
    <t>6</t>
  </si>
  <si>
    <t>7</t>
  </si>
  <si>
    <t>8</t>
  </si>
  <si>
    <t>10</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</si>
  <si>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</si>
  <si>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</si>
  <si>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</si>
  <si>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Факт</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</si>
  <si>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</si>
  <si>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</si>
  <si>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</si>
  <si>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</si>
  <si>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</si>
  <si>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</si>
  <si>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</si>
  <si>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</si>
  <si>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</si>
  <si>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</si>
  <si>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</si>
  <si>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</si>
  <si>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</si>
  <si>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</si>
  <si>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</si>
  <si>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</si>
  <si>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</si>
  <si>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</si>
  <si>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</si>
  <si>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</si>
  <si>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</si>
  <si>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</si>
  <si>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</si>
  <si>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</si>
  <si>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</si>
  <si>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</si>
  <si>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</si>
  <si>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</si>
  <si>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</si>
  <si>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</si>
  <si>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</si>
  <si>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</si>
  <si>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</si>
  <si>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</si>
  <si>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</si>
  <si>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</si>
  <si>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</si>
  <si>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</si>
  <si>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</si>
  <si>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</si>
  <si>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</si>
  <si>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</si>
  <si>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</si>
  <si>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</si>
  <si>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</si>
  <si>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</si>
  <si>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</si>
  <si>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</si>
  <si>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</si>
  <si>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</si>
  <si>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</si>
  <si>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</si>
  <si>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</si>
  <si>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</si>
  <si>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</si>
  <si>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</si>
  <si>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</si>
  <si>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</si>
  <si>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</si>
  <si>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</si>
  <si>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</si>
  <si>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</si>
  <si>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</si>
  <si>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</si>
  <si>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</si>
  <si>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</si>
  <si>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</si>
  <si>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</si>
  <si>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</si>
  <si>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</si>
  <si>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</si>
  <si>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</si>
  <si>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</si>
  <si>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</si>
  <si>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</si>
  <si>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</si>
  <si>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</si>
  <si>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t>
  </si>
  <si>
    <t xml:space="preserve">2018 год </t>
  </si>
  <si>
    <t xml:space="preserve">2019 год </t>
  </si>
  <si>
    <t xml:space="preserve">2020 год </t>
  </si>
  <si>
    <t>Приложение  № 9</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</si>
  <si>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</si>
  <si>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решением уполномоченного органа исполнительной власти:</t>
  </si>
  <si>
    <t>______________________________________________________________________________________________________________________________________________________________________________________________________________</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</si>
  <si>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</si>
  <si>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</si>
  <si>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электрической энергии при передаче, тыс. кВтч</t>
  </si>
  <si>
    <t>Трансформатор (одноступенчатый, каскадный и т.д.)</t>
  </si>
  <si>
    <t>Воздушная линия</t>
  </si>
  <si>
    <t>Кабельная линия</t>
  </si>
  <si>
    <t>Системы учёта электроэнергии</t>
  </si>
  <si>
    <t>Объекты производственно-хозяйственных нужд</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</si>
  <si>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</si>
  <si>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</si>
  <si>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</si>
  <si>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</si>
  <si>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</si>
  <si>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</si>
  <si>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</si>
  <si>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</si>
  <si>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</si>
  <si>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</si>
  <si>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</si>
  <si>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</si>
  <si>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</si>
  <si>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</si>
  <si>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</si>
  <si>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</si>
  <si>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</si>
  <si>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ЮФО</t>
  </si>
  <si>
    <t>не требуется</t>
  </si>
  <si>
    <t>не относится</t>
  </si>
  <si>
    <t>+</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</si>
  <si>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</si>
  <si>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</si>
  <si>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 xml:space="preserve">                                                         полное наименование субъекта электроэнергетики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</si>
  <si>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</si>
  <si>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</si>
  <si>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</si>
  <si>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</si>
  <si>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</si>
  <si>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</si>
  <si>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</si>
  <si>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</si>
  <si>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</si>
  <si>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</si>
  <si>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2015</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</si>
  <si>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</si>
  <si>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</si>
  <si>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</si>
  <si>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</si>
  <si>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</si>
  <si>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</si>
  <si>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</si>
  <si>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</si>
  <si>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</si>
  <si>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</si>
  <si>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</si>
  <si>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</si>
  <si>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</si>
  <si>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</si>
  <si>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</si>
  <si>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</si>
  <si>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</si>
  <si>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</si>
  <si>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</si>
  <si>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</si>
  <si>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</si>
  <si>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</si>
  <si>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</si>
  <si>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</si>
  <si>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</si>
  <si>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</si>
  <si>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</si>
  <si>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</si>
  <si>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</si>
  <si>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</si>
  <si>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</si>
  <si>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</si>
  <si>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</si>
  <si>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</si>
  <si>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</si>
  <si>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2015</t>
  </si>
  <si>
    <t>год 2016</t>
  </si>
  <si>
    <t>год 2017</t>
  </si>
  <si>
    <t>год 2018</t>
  </si>
  <si>
    <t>год 2019</t>
  </si>
  <si>
    <t>год 2020</t>
  </si>
  <si>
    <t>год 2014</t>
  </si>
  <si>
    <t>План
(Утвержденный план)</t>
  </si>
  <si>
    <t xml:space="preserve">Факт 
(Предложение по корректировке утвержденного плана) </t>
  </si>
  <si>
    <t>Факт 
(Предложение по корректировке плана)</t>
  </si>
  <si>
    <t>нд3)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</si>
  <si>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</si>
  <si>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</si>
  <si>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шт.1)</t>
  </si>
  <si>
    <t>МВт2)</t>
  </si>
  <si>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</si>
  <si>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</si>
  <si>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</si>
  <si>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</si>
  <si>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</si>
  <si>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</si>
  <si>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</si>
  <si>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</si>
  <si>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</si>
  <si>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</si>
  <si>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</si>
  <si>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</si>
  <si>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</si>
  <si>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</si>
  <si>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</si>
  <si>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</si>
  <si>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</si>
  <si>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</si>
  <si>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</si>
  <si>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</si>
  <si>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</si>
  <si>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</si>
  <si>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</si>
  <si>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</si>
  <si>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</si>
  <si>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</si>
  <si>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</si>
  <si>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</si>
  <si>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</si>
  <si>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</si>
  <si>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</si>
  <si>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</si>
  <si>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</si>
  <si>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шт.</t>
    </r>
    <r>
      <rPr>
        <vertAlign val="superscript"/>
        <sz val="12"/>
        <color indexed="8"/>
        <rFont val="Times New Roman"/>
        <family val="1"/>
        <charset val="204"/>
      </rPr>
      <t>1)</t>
    </r>
  </si>
  <si>
    <r>
      <t>МВт</t>
    </r>
    <r>
      <rPr>
        <vertAlign val="superscript"/>
        <sz val="12"/>
        <color indexed="8"/>
        <rFont val="Times New Roman"/>
        <family val="1"/>
        <charset val="204"/>
      </rPr>
      <t>2)</t>
    </r>
  </si>
  <si>
    <t>1.2.1.3</t>
  </si>
  <si>
    <t>1.2.1.4</t>
  </si>
  <si>
    <t>1.2.2.3</t>
  </si>
  <si>
    <t>1.2.2.4</t>
  </si>
  <si>
    <t>1.2.4.3</t>
  </si>
  <si>
    <t>1.2.4.4</t>
  </si>
  <si>
    <t>1.2.5</t>
  </si>
  <si>
    <t>1.2.5.1</t>
  </si>
  <si>
    <t>1.2.5.2</t>
  </si>
  <si>
    <t>1.2.5.3</t>
  </si>
  <si>
    <t>1.2.6</t>
  </si>
  <si>
    <t>1.2.6.1</t>
  </si>
  <si>
    <t>1.2.6.2</t>
  </si>
  <si>
    <t>1.2.6.3</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</si>
  <si>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</si>
  <si>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</si>
  <si>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</si>
  <si>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Индекс сметной стоимости</t>
  </si>
  <si>
    <r>
      <t>Год 2014</t>
    </r>
    <r>
      <rPr>
        <vertAlign val="superscript"/>
        <sz val="12"/>
        <color indexed="8"/>
        <rFont val="Times New Roman"/>
        <family val="1"/>
        <charset val="204"/>
      </rPr>
      <t>6)</t>
    </r>
  </si>
  <si>
    <r>
      <t>Год 2015</t>
    </r>
    <r>
      <rPr>
        <vertAlign val="superscript"/>
        <sz val="12"/>
        <color indexed="8"/>
        <rFont val="Times New Roman"/>
        <family val="1"/>
        <charset val="204"/>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</si>
  <si>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[п.1.1.1+п.1.1.1.2+п.1.1.2+п.1.1.2.2+п.1.1.3+
п.1.1.4+п.1.1.5]:</t>
    </r>
  </si>
  <si>
    <t>строительство воздушных линий на уровне напряжения i</t>
  </si>
  <si>
    <t>х</t>
  </si>
  <si>
    <t>уровень напряжения 0,4 кВ</t>
  </si>
  <si>
    <t>уровень напряжения 6(10) кВ</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</si>
  <si>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</si>
  <si>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</si>
  <si>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100кВА)</t>
    </r>
  </si>
  <si>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</si>
  <si>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[п.1.2.1+п.1.2.1.2+п.1.2.2+п.1.2.2.2+п.1.2.3+
п.1.2.4+п.1.2.5]</t>
    </r>
  </si>
  <si>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160кВА)</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</si>
  <si>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</si>
  <si>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</si>
  <si>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</si>
  <si>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</si>
  <si>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</si>
  <si>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</si>
  <si>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</si>
  <si>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</si>
  <si>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</si>
  <si>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</si>
  <si>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</si>
  <si>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</si>
  <si>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</si>
  <si>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</si>
  <si>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</si>
  <si>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</si>
  <si>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</si>
  <si>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</si>
  <si>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</si>
  <si>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</si>
  <si>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</si>
  <si>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</si>
  <si>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</si>
  <si>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</si>
  <si>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</si>
  <si>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</si>
  <si>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</si>
  <si>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</si>
  <si>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</si>
  <si>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</si>
  <si>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</si>
  <si>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</si>
  <si>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</si>
  <si>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</si>
  <si>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</si>
  <si>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</si>
  <si>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</si>
  <si>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</si>
  <si>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</si>
  <si>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</si>
  <si>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</si>
  <si>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</si>
  <si>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</si>
  <si>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</si>
  <si>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</si>
  <si>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</si>
  <si>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</si>
  <si>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</si>
  <si>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</si>
  <si>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</si>
  <si>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</si>
  <si>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</si>
  <si>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</si>
  <si>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</si>
  <si>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</si>
  <si>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</si>
  <si>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</si>
  <si>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</si>
  <si>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</si>
  <si>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</si>
  <si>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</si>
  <si>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</si>
  <si>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</si>
  <si>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</si>
  <si>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</si>
  <si>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Идентифика-тор инвестицион-ного проекта</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</si>
  <si>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</si>
  <si>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</si>
  <si>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</si>
  <si>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</si>
  <si>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</si>
  <si>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</si>
  <si>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</si>
  <si>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</si>
  <si>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</si>
  <si>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</si>
  <si>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</si>
  <si>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</si>
  <si>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</si>
  <si>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</si>
  <si>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</si>
  <si>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</si>
  <si>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</si>
  <si>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</si>
  <si>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</si>
  <si>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</si>
  <si>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</si>
  <si>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</si>
  <si>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Инвестиционные проекты в сферах производства электрической энергии и теплоснабжения, всего, в том числе:</t>
  </si>
  <si>
    <t>Технологическое присоединение (подключение), всего, в том числе:</t>
  </si>
  <si>
    <t>Подключение теплопотребляющих установок потребителей тепловой энергии к системе теплоснабжения, всего, в том числе:</t>
  </si>
  <si>
    <t>1.2.1.3.1</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</si>
  <si>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</si>
  <si>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1.2.1.3.2</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</si>
  <si>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</si>
  <si>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1.2.1.3.3</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</si>
  <si>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</si>
  <si>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1.2.1.3.4</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</si>
  <si>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</si>
  <si>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1.2.1.3.5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</si>
  <si>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</si>
  <si>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</si>
  <si>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</si>
  <si>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</si>
  <si>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</si>
  <si>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Идентифика-
тор инвестицион-ного проекта</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</si>
  <si>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</si>
  <si>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</si>
  <si>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</si>
  <si>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</si>
  <si>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</si>
  <si>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</si>
  <si>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</si>
  <si>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Реконструкция котельных, всего, в том числе:</t>
  </si>
  <si>
    <t>Реконструкция тепловых сетей, всего, в том числе:</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</si>
  <si>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</si>
  <si>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</si>
  <si>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техническое перевооружение котельных, всего, в том числе:</t>
  </si>
  <si>
    <t>Модернизация, техническое перевооружение тепловых сетей, всего, в том числе:</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</si>
  <si>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</si>
  <si>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</si>
  <si>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</si>
  <si>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</si>
  <si>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</si>
  <si>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2014 год</t>
  </si>
  <si>
    <t>2015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</si>
  <si>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</si>
  <si>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</si>
  <si>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</si>
  <si>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</si>
  <si>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Наименование целевого показателя</t>
  </si>
  <si>
    <t>Единицы измерения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</si>
  <si>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</si>
  <si>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</si>
  <si>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</si>
  <si>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Республика Крым</t>
  </si>
  <si>
    <r>
      <t xml:space="preserve">Год раскрытия информации: </t>
    </r>
    <r>
      <rPr>
        <u/>
        <sz val="12"/>
        <color theme="1"/>
        <rFont val="Times New Roman"/>
        <family val="1"/>
        <charset val="204"/>
      </rPr>
      <t>2017</t>
    </r>
    <r>
      <rPr>
        <sz val="12"/>
        <color theme="1"/>
        <rFont val="Times New Roman"/>
        <family val="1"/>
        <charset val="204"/>
      </rPr>
      <t xml:space="preserve"> год</t>
    </r>
  </si>
  <si>
    <t xml:space="preserve">                                                                                                              реквизиты решения органа исполнительной власти, утвердившего инвестиционную программу</t>
  </si>
  <si>
    <r>
      <t xml:space="preserve">Год раскрытия информации: </t>
    </r>
    <r>
      <rPr>
        <u/>
        <sz val="14"/>
        <rFont val="Times New Roman"/>
        <family val="1"/>
        <charset val="204"/>
      </rPr>
      <t>2017</t>
    </r>
    <r>
      <rPr>
        <sz val="14"/>
        <rFont val="Times New Roman"/>
        <family val="1"/>
        <charset val="204"/>
      </rPr>
      <t xml:space="preserve"> год</t>
    </r>
  </si>
  <si>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</si>
  <si>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t xml:space="preserve">Утвержденные плановые значения показателей приведены в соответствии с  </t>
  </si>
  <si>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</si>
  <si>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r>
      <t>Год раскрытия информации: _</t>
    </r>
    <r>
      <rPr>
        <u/>
        <sz val="12"/>
        <rFont val="Times New Roman"/>
        <family val="1"/>
        <charset val="204"/>
      </rPr>
      <t>2017</t>
    </r>
    <r>
      <rPr>
        <sz val="12"/>
        <rFont val="Times New Roman"/>
        <family val="1"/>
        <charset val="204"/>
      </rPr>
      <t>_ год</t>
    </r>
  </si>
  <si>
    <r>
      <t xml:space="preserve">Год раскрытия информации: </t>
    </r>
    <r>
      <rPr>
        <u/>
        <sz val="12"/>
        <rFont val="Times New Roman"/>
        <family val="1"/>
        <charset val="204"/>
      </rPr>
      <t>2017</t>
    </r>
    <r>
      <rPr>
        <sz val="12"/>
        <rFont val="Times New Roman"/>
        <family val="1"/>
        <charset val="204"/>
      </rPr>
      <t xml:space="preserve"> год</t>
    </r>
  </si>
  <si>
    <r>
      <t xml:space="preserve">Год раскрытия информации: </t>
    </r>
    <r>
      <rPr>
        <u/>
        <sz val="11"/>
        <rFont val="Times New Roman"/>
        <family val="1"/>
        <charset val="204"/>
      </rPr>
      <t>2017</t>
    </r>
    <r>
      <rPr>
        <sz val="11"/>
        <rFont val="Times New Roman"/>
        <family val="1"/>
        <charset val="204"/>
      </rPr>
      <t xml:space="preserve"> год</t>
    </r>
  </si>
  <si>
    <t>Итого за период реализации инвестиционной программы на 2018-2020 гг.
(план)</t>
  </si>
  <si>
    <t>Итого за период реализации инвестиционной программы на 2018-2020 гг.
(с учетом предложений по корректировке утвержденного плана)</t>
  </si>
  <si>
    <t xml:space="preserve">Фактический объем финансирования на 01.01.2017г., млн рублей 
(с НДС) </t>
  </si>
  <si>
    <t>Финансирование капитальных вложений 
2017 года в прогнозных ценах, млн рублей (с НДС)</t>
  </si>
  <si>
    <t>План
2018 года</t>
  </si>
  <si>
    <t>План
2019 года</t>
  </si>
  <si>
    <t>План
2020 года</t>
  </si>
  <si>
    <t>План 
на 01.01.2017г.</t>
  </si>
  <si>
    <t>План 
на 01.01.2018г.</t>
  </si>
  <si>
    <t>Предложение по корректировке утвержденного плана на 01.01.2018г.</t>
  </si>
  <si>
    <t>Итого за период реализации инвестиционной программы на 2018-2020гг.</t>
  </si>
  <si>
    <t>План на 01.01.2017г.</t>
  </si>
  <si>
    <t>Предложение по корректировке утвержденного плана 
на 01.01.2018г.</t>
  </si>
  <si>
    <t>Освоение капитальных вложений 2017 года в прогнозных ценах соответствующих лет, млн рублей (без НДС)</t>
  </si>
  <si>
    <t>Итого за период реализации инвестиционной программы на 2018-2020гг.
(план)</t>
  </si>
  <si>
    <t>Итого за период реализации инвестиционной программы на 2018-2020гг.
(предложение по корректировке утвержденного плана)</t>
  </si>
  <si>
    <t>Принятие основных средств и нематериальных активов к бухгалтерскому учету в 2017 году</t>
  </si>
  <si>
    <t xml:space="preserve"> на 2018 год </t>
  </si>
  <si>
    <t xml:space="preserve">Утвержденные плановые значения показателей приведены в соответствии </t>
  </si>
  <si>
    <t xml:space="preserve">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 </t>
  </si>
  <si>
    <t>Ввод объектов инвестиционной деятельности (мощностей) в эксплуатацию в 2017 году</t>
  </si>
  <si>
    <t xml:space="preserve"> 2018 год </t>
  </si>
  <si>
    <t>Схема и программа развития электроэнергетики субъекта Российской Федерации, утвержденные в год 2017</t>
  </si>
  <si>
    <r>
      <t>Плановые значения стоимости на год 2017</t>
    </r>
    <r>
      <rPr>
        <vertAlign val="superscript"/>
        <sz val="12"/>
        <rFont val="Times New Roman"/>
        <family val="1"/>
        <charset val="204"/>
      </rPr>
      <t>6)</t>
    </r>
    <r>
      <rPr>
        <sz val="12"/>
        <rFont val="Times New Roman"/>
        <family val="1"/>
        <charset val="204"/>
      </rPr>
      <t>, 
тыс. рублей</t>
    </r>
    <r>
      <rPr>
        <vertAlign val="superscript"/>
        <sz val="12"/>
        <rFont val="Times New Roman"/>
        <family val="1"/>
        <charset val="204"/>
      </rPr>
      <t>2)</t>
    </r>
  </si>
  <si>
    <t>Значения стандартизированных ставок за год 2016, тыс. рублей</t>
  </si>
  <si>
    <r>
      <t>Год 2016</t>
    </r>
    <r>
      <rPr>
        <vertAlign val="superscript"/>
        <sz val="12"/>
        <color indexed="8"/>
        <rFont val="Times New Roman"/>
        <family val="1"/>
        <charset val="204"/>
      </rPr>
      <t>6)</t>
    </r>
  </si>
  <si>
    <r>
      <t>Схема и программа развития электроэнергетики субъекта Российской Федерации, утвержденные в 2017 году</t>
    </r>
    <r>
      <rPr>
        <b/>
        <vertAlign val="superscript"/>
        <sz val="11"/>
        <rFont val="Times New Roman"/>
        <family val="1"/>
        <charset val="204"/>
      </rPr>
      <t xml:space="preserve"> </t>
    </r>
    <r>
      <rPr>
        <b/>
        <sz val="11"/>
        <rFont val="Times New Roman"/>
        <family val="1"/>
        <charset val="204"/>
      </rPr>
      <t>(схема теплоснабжения поселения (городского округа), утвержденная органом местного самоуправления)</t>
    </r>
  </si>
  <si>
    <t xml:space="preserve">Фактический объем освоения капитальных вложений на 01.01.2017г., млн рублей 
(без НДС) </t>
  </si>
  <si>
    <t>План принятия основных средств и нематериальных активов к бухгалтерскому учету на 2018 год</t>
  </si>
  <si>
    <t>Вывод объектов инвестиционной деятельности (мощностей) из эксплуатации в 2017 году</t>
  </si>
  <si>
    <t>Итого  план
за год</t>
  </si>
  <si>
    <t>от «__» _____ 2016 г. №___</t>
  </si>
  <si>
    <t>полное наименование субъекта электроэнергетики</t>
  </si>
  <si>
    <t>Показатель средней продолжительности прекращений передачи электрической энергии (Пп)</t>
  </si>
  <si>
    <t>Коэффициент</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</si>
  <si>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</si>
  <si>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территориальными сетевыми организациями (Птсо)</t>
  </si>
  <si>
    <t>О проведении мониторинга прогноза  социально-экономического развития Российской федерации на 2017 год и на плановый период 2018 и 2019 годов</t>
  </si>
  <si>
    <t>Письмо министерства экономического развития Российской Федерации от 25.10.2016 №32430-АВ/ДОЗ и</t>
  </si>
  <si>
    <t>Год раскрытия информации: 2017 год</t>
  </si>
  <si>
    <t>З</t>
  </si>
  <si>
    <t>Реконструкция ТП-35, П/С "Объект", с. Плодовое</t>
  </si>
  <si>
    <t>J_102PESCR1</t>
  </si>
  <si>
    <t>Реконструкция  ВЛ-10кВ ПСТ Перевальное, Л-7, отпайка от опоры 98 на полигон</t>
  </si>
  <si>
    <t>I_102PESCR1</t>
  </si>
  <si>
    <t>I_102PESCR2</t>
  </si>
  <si>
    <t>I_102PESCR3</t>
  </si>
  <si>
    <t>I_102PESCR4</t>
  </si>
  <si>
    <t>I_102PESCR5</t>
  </si>
  <si>
    <t>Приемник П-900 для поиска места повреждения кабеля</t>
  </si>
  <si>
    <t>Бульдозер с навесной бурильной установкой</t>
  </si>
  <si>
    <t>Реконструкция  КЛ-10кВ ПС Евпатория ТП-101</t>
  </si>
  <si>
    <t>K_102PESCR1</t>
  </si>
  <si>
    <r>
      <t>Инвестиционная программа</t>
    </r>
    <r>
      <rPr>
        <u/>
        <sz val="12"/>
        <color theme="1"/>
        <rFont val="Times New Roman"/>
        <family val="1"/>
        <charset val="204"/>
      </rPr>
      <t xml:space="preserve"> 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</si>
  <si>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</si>
  <si>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</si>
  <si>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4"/>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</si>
  <si>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4"/>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</si>
  <si>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</si>
  <si>
    <r>
      <t xml:space="preserve">Инвестиционная программа  </t>
    </r>
    <r>
      <rPr>
        <u/>
        <sz val="12"/>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</si>
  <si>
    <r>
      <t xml:space="preserve">Инвестиционная программа  </t>
    </r>
    <r>
      <rPr>
        <u/>
        <sz val="11"/>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1"/>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</si>
  <si>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</si>
  <si>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</si>
  <si>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</si>
  <si>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t>ВСЕГО по инвестиционной программе ФГУП 102 ПЭС Минобороны России, в том числе:</t>
  </si>
  <si>
    <t xml:space="preserve">Утвержденный план
</t>
  </si>
  <si>
    <t>Автомобиль УАЗ для перевозки оперативно-аварийных бригад</t>
  </si>
  <si>
    <t>январь 2017</t>
  </si>
  <si>
    <t>апрель 2016</t>
  </si>
  <si>
    <t>Трансформатор ТМ-560</t>
  </si>
  <si>
    <t>ФГУП 102 ПЭС Минобороны России</t>
  </si>
  <si>
    <t>МО Бахчисарайский район</t>
  </si>
  <si>
    <t xml:space="preserve">МО «г. Евпатория» </t>
  </si>
  <si>
    <t>МО Симферопольский район</t>
  </si>
  <si>
    <t>МО "г. Феодосия"</t>
  </si>
  <si>
    <t>ПС  "Объект"</t>
  </si>
  <si>
    <t>Увеличение мощности, повышение энергетической эффективности</t>
  </si>
  <si>
    <t>ПС "Перевальное"</t>
  </si>
  <si>
    <t>ПС "Евпатория"</t>
  </si>
  <si>
    <t>Повышение надежности электроснабжения военных городков МО РФ</t>
  </si>
  <si>
    <t>Укомплектование электротехнической лаборатории</t>
  </si>
  <si>
    <t>Замена изношенного автотранспорта</t>
  </si>
  <si>
    <t>Приобретение бульдозера с навесной бурильной установкой для структурных подразделений в Республике Крым</t>
  </si>
  <si>
    <t>Прайс-лист</t>
  </si>
  <si>
    <t>Аппарат АВ-50/70 для испытания изоляции силовых кабелей и твердых диэлектриков</t>
  </si>
  <si>
    <t>Коммерческое предложение</t>
  </si>
  <si>
    <t>снижение потерь в год, в случае замены тра-ра 560 35/023/6 на 630 35/6 по ПС "Объект" исходя из фактических данных за 2016г.</t>
  </si>
  <si>
    <t>неуд. сост.</t>
  </si>
  <si>
    <t>удовл. сост.</t>
  </si>
  <si>
    <t>15.12.2017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</si>
</sst>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m\ yyyy;@"/>
    <numFmt numFmtId="165" formatCode="0.000"/>
    <numFmt numFmtId="166" formatCode="#,##0.0000"/>
  </numFmts>
  <fonts count="53"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theme="1"/>
      <name val="Times New Roman"/>
      <family val="1"/>
      <charset val="204"/>
    </font>
    <font>
      <sz val="12"/>
      <color theme="1"/>
      <name val="Times New Roman"/>
      <family val="1"/>
      <charset val="204"/>
    </font>
    <font>
      <sz val="12"/>
      <name val="Times New Roman"/>
      <family val="1"/>
      <charset val="204"/>
    </font>
    <font>
      <u/>
      <sz val="12"/>
      <color theme="1"/>
      <name val="Times New Roman"/>
      <family val="1"/>
      <charset val="204"/>
    </font>
    <font>
      <b/>
      <sz val="12"/>
      <name val="Times New Roman"/>
      <family val="1"/>
      <charset val="204"/>
    </font>
    <font>
      <u/>
      <sz val="12"/>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u/>
      <sz val="14"/>
      <name val="Times New Roman"/>
      <family val="1"/>
      <charset val="204"/>
    </font>
    <font>
      <b/>
      <vertAlign val="superscript"/>
      <sz val="12"/>
      <name val="Times New Roman"/>
      <family val="1"/>
      <charset val="204"/>
    </font>
    <font>
      <sz val="11"/>
      <color rgb="FF000000"/>
      <name val="SimSun"/>
      <family val="2"/>
      <charset val="204"/>
    </font>
    <font>
      <b/>
      <sz val="12"/>
      <color rgb="FF000000"/>
      <name val="Times New Roman"/>
      <family val="1"/>
      <charset val="204"/>
    </font>
    <font>
      <b/>
      <sz val="14"/>
      <color theme="1"/>
      <name val="Times New Roman"/>
      <family val="1"/>
      <charset val="204"/>
    </font>
    <font>
      <b/>
      <sz val="14"/>
      <color rgb="FF000000"/>
      <name val="Times New Roman"/>
      <family val="1"/>
      <charset val="204"/>
    </font>
    <font>
      <sz val="12"/>
      <color rgb="FF000000"/>
      <name val="Times New Roman"/>
      <family val="1"/>
      <charset val="204"/>
    </font>
    <font>
      <sz val="12"/>
      <color rgb="FF000000"/>
      <name val="Calibri"/>
      <family val="2"/>
      <charset val="204"/>
    </font>
    <font>
      <sz val="13"/>
      <name val="Times New Roman"/>
      <family val="1"/>
      <charset val="204"/>
    </font>
    <font>
      <b/>
      <sz val="12"/>
      <color rgb="FF000000"/>
      <name val="Calibri"/>
      <family val="2"/>
      <charset val="204"/>
    </font>
    <font>
      <sz val="11"/>
      <name val="Times New Roman"/>
      <family val="1"/>
      <charset val="204"/>
    </font>
    <font>
      <b/>
      <sz val="13"/>
      <name val="Times New Roman"/>
      <family val="1"/>
      <charset val="204"/>
    </font>
    <font>
      <b/>
      <sz val="13"/>
      <color theme="1"/>
      <name val="Times New Roman"/>
      <family val="1"/>
      <charset val="204"/>
    </font>
    <font>
      <sz val="11"/>
      <color theme="1"/>
      <name val="Times New Roman"/>
      <family val="1"/>
      <charset val="204"/>
    </font>
    <font>
      <b/>
      <sz val="11"/>
      <color theme="1"/>
      <name val="Times New Roman"/>
      <family val="1"/>
      <charset val="204"/>
    </font>
    <font>
      <vertAlign val="superscript"/>
      <sz val="12"/>
      <color indexed="8"/>
      <name val="Times New Roman"/>
      <family val="1"/>
      <charset val="204"/>
    </font>
    <font>
      <vertAlign val="superscript"/>
      <sz val="12"/>
      <name val="Times New Roman"/>
      <family val="1"/>
      <charset val="204"/>
    </font>
    <font>
      <sz val="10"/>
      <name val="Arial Cyr"/>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u/>
      <sz val="11"/>
      <name val="Times New Roman"/>
      <family val="1"/>
      <charset val="204"/>
    </font>
    <font>
      <b/>
      <sz val="11"/>
      <name val="Times New Roman"/>
      <family val="1"/>
      <charset val="204"/>
    </font>
    <font>
      <b/>
      <vertAlign val="superscript"/>
      <sz val="11"/>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8"/>
      <color theme="1"/>
      <name val="Times New Roman"/>
      <family val="1"/>
      <charset val="204"/>
    </font>
    <font>
      <sz val="11"/>
      <color theme="5" tint="0.39997558519241921"/>
      <name val="Times New Roman"/>
      <family val="1"/>
      <charset val="204"/>
    </font>
    <font>
      <b/>
      <i/>
      <sz val="11"/>
      <name val="Calibri"/>
      <family val="2"/>
      <charset val="204"/>
    </font>
    <font>
      <b/>
      <sz val="11"/>
      <name val="Calibri"/>
      <family val="2"/>
      <charset val="204"/>
    </font>
    <font>
      <sz val="11"/>
      <name val="Calibri"/>
      <family val="2"/>
      <charset val="204"/>
    </font>
    <font>
      <sz val="10"/>
      <color indexed="8"/>
      <name val="Arial Cyr"/>
      <family val="2"/>
      <charset val="204"/>
    </font>
    <font>
      <sz val="10"/>
      <name val="Arial"/>
      <family val="2"/>
      <charset val="204"/>
    </font>
    <font>
      <sz val="12"/>
      <color rgb="FFFF0000"/>
      <name val="Times New Roman"/>
      <family val="1"/>
      <charset val="204"/>
    </font>
    <font>
      <u/>
      <sz val="14"/>
      <color theme="1"/>
      <name val="Times New Roman"/>
      <family val="1"/>
      <charset val="204"/>
    </font>
    <font>
      <u/>
      <sz val="11"/>
      <color theme="1"/>
      <name val="Times New Roman"/>
      <family val="1"/>
      <charset val="204"/>
    </font>
    <font>
      <b/>
      <sz val="12"/>
      <name val="Arial Cyr"/>
      <family val="2"/>
      <charset val="204"/>
    </font>
    <font>
      <b/>
      <sz val="12"/>
      <color rgb="FF00B050"/>
      <name val="Times New Roman"/>
      <family val="1"/>
      <charset val="204"/>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7" tint="0.59999389629810485"/>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0">
    <xf numFmtId="0" fontId="0" fillId="0" borderId="0"/>
    <xf numFmtId="0" fontId="2" fillId="0" borderId="0"/>
    <xf numFmtId="0" fontId="5" fillId="0" borderId="0"/>
    <xf numFmtId="0" fontId="14" fillId="0" borderId="0"/>
    <xf numFmtId="0" fontId="5" fillId="0" borderId="0"/>
    <xf numFmtId="0" fontId="14" fillId="0" borderId="0"/>
    <xf numFmtId="0" fontId="29" fillId="0" borderId="0"/>
    <xf numFmtId="0" fontId="1" fillId="0" borderId="0"/>
    <xf numFmtId="0" fontId="29" fillId="0" borderId="0"/>
    <xf numFmtId="0" fontId="5" fillId="0" borderId="0"/>
    <xf numFmtId="0" fontId="1" fillId="0" borderId="0"/>
    <xf numFmtId="0" fontId="5" fillId="0" borderId="0"/>
    <xf numFmtId="0" fontId="5" fillId="0" borderId="0"/>
    <xf numFmtId="0" fontId="46" fillId="0" borderId="0"/>
    <xf numFmtId="0" fontId="5" fillId="0" borderId="0"/>
    <xf numFmtId="0" fontId="47" fillId="0" borderId="0"/>
    <xf numFmtId="0" fontId="2" fillId="0" borderId="0"/>
    <xf numFmtId="0" fontId="5" fillId="0" borderId="0"/>
    <xf numFmtId="0" fontId="14" fillId="0" borderId="0"/>
    <xf numFmtId="0" fontId="14" fillId="0" borderId="0"/>
  </cellStyleXfs>
  <cellXfs count="783">
    <xf numFmtId="0" fontId="0" fillId="0" borderId="0" xfId="0"/>
    <xf numFmtId="49" fontId="3" fillId="0" borderId="0" xfId="1" applyNumberFormat="1" applyFont="1" applyAlignment="1">
      <alignment horizontal="center" vertical="center"/>
    </xf>
    <xf numFmtId="0" fontId="4" fillId="0" borderId="0" xfId="1" applyFont="1" applyAlignment="1">
      <alignment horizontal="center" vertical="center"/>
    </xf>
    <xf numFmtId="0" fontId="4" fillId="0" borderId="0" xfId="1" applyFont="1" applyAlignment="1">
      <alignment wrapText="1"/>
    </xf>
    <xf numFmtId="0" fontId="4" fillId="0" borderId="0" xfId="1" applyFont="1"/>
    <xf numFmtId="0" fontId="5" fillId="0" borderId="0" xfId="2" applyFont="1" applyAlignment="1">
      <alignment horizontal="right" vertical="center"/>
    </xf>
    <xf numFmtId="0" fontId="5" fillId="0" borderId="0" xfId="2" applyFont="1" applyAlignment="1">
      <alignment horizontal="right"/>
    </xf>
    <xf numFmtId="0" fontId="4" fillId="0" borderId="0" xfId="1" applyFont="1" applyAlignment="1">
      <alignment horizontal="center" vertical="center"/>
    </xf>
    <xf numFmtId="0" fontId="4" fillId="0" borderId="0" xfId="1" applyFont="1" applyAlignment="1">
      <alignment horizontal="center" vertical="center" wrapText="1"/>
    </xf>
    <xf numFmtId="49" fontId="3" fillId="0" borderId="0" xfId="1" applyNumberFormat="1" applyFont="1" applyBorder="1" applyAlignment="1">
      <alignment horizontal="center" vertical="center"/>
    </xf>
    <xf numFmtId="0" fontId="5" fillId="0" borderId="0" xfId="2" applyFont="1" applyFill="1" applyAlignment="1">
      <alignment wrapText="1"/>
    </xf>
    <xf numFmtId="0" fontId="4" fillId="0" borderId="0" xfId="1" applyFont="1" applyBorder="1"/>
    <xf numFmtId="49" fontId="3" fillId="0" borderId="1" xfId="1" applyNumberFormat="1" applyFont="1" applyBorder="1" applyAlignment="1">
      <alignment horizontal="center" vertical="center"/>
    </xf>
    <xf numFmtId="0" fontId="4" fillId="0" borderId="0" xfId="1" applyFont="1" applyAlignment="1">
      <alignment vertical="center"/>
    </xf>
    <xf numFmtId="49" fontId="7" fillId="0" borderId="1" xfId="1" applyNumberFormat="1" applyFont="1" applyBorder="1" applyAlignment="1">
      <alignment horizontal="center" vertical="center"/>
    </xf>
    <xf numFmtId="0" fontId="5" fillId="0" borderId="0" xfId="1" applyFont="1"/>
    <xf numFmtId="0" fontId="3" fillId="0" borderId="1" xfId="1" applyFont="1" applyBorder="1" applyAlignment="1">
      <alignment horizontal="center" vertical="center" textRotation="90" wrapText="1"/>
    </xf>
    <xf numFmtId="49" fontId="3" fillId="0" borderId="2" xfId="1" applyNumberFormat="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wrapText="1"/>
    </xf>
    <xf numFmtId="49" fontId="3" fillId="0" borderId="1" xfId="1" applyNumberFormat="1" applyFont="1" applyBorder="1" applyAlignment="1">
      <alignment horizontal="center" wrapText="1"/>
    </xf>
    <xf numFmtId="49" fontId="3" fillId="2" borderId="2"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wrapText="1"/>
    </xf>
    <xf numFmtId="4" fontId="7" fillId="2" borderId="1" xfId="2" applyNumberFormat="1" applyFont="1" applyFill="1" applyBorder="1" applyAlignment="1">
      <alignment horizontal="center" vertical="center" wrapText="1"/>
    </xf>
    <xf numFmtId="0" fontId="3" fillId="2" borderId="0" xfId="1" applyFont="1" applyFill="1"/>
    <xf numFmtId="0" fontId="3" fillId="2" borderId="2" xfId="1"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0" fontId="3" fillId="3" borderId="1" xfId="2" applyFont="1" applyFill="1" applyBorder="1" applyAlignment="1">
      <alignment horizontal="center" vertical="center"/>
    </xf>
    <xf numFmtId="0" fontId="3" fillId="3" borderId="1" xfId="2" applyFont="1" applyFill="1" applyBorder="1" applyAlignment="1">
      <alignment horizontal="center" vertical="center" wrapText="1"/>
    </xf>
    <xf numFmtId="0" fontId="3" fillId="3" borderId="1" xfId="1" applyFont="1" applyFill="1" applyBorder="1" applyAlignment="1">
      <alignment horizontal="center" vertical="center"/>
    </xf>
    <xf numFmtId="4" fontId="3" fillId="3" borderId="1" xfId="1"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wrapText="1"/>
    </xf>
    <xf numFmtId="0" fontId="3" fillId="3" borderId="0" xfId="1" applyFont="1" applyFill="1" applyAlignment="1">
      <alignment horizontal="center" vertical="center"/>
    </xf>
    <xf numFmtId="0" fontId="7" fillId="3" borderId="2" xfId="2" applyFont="1" applyFill="1" applyBorder="1"/>
    <xf numFmtId="0" fontId="7"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4" fontId="3" fillId="3" borderId="1" xfId="1" applyNumberFormat="1" applyFont="1" applyFill="1" applyBorder="1" applyAlignment="1">
      <alignment horizontal="center" vertical="center"/>
    </xf>
    <xf numFmtId="0" fontId="3" fillId="3" borderId="0" xfId="1" applyFont="1" applyFill="1"/>
    <xf numFmtId="0" fontId="5" fillId="3" borderId="2" xfId="2" applyFont="1" applyFill="1" applyBorder="1"/>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4" fontId="4" fillId="3" borderId="1" xfId="1" applyNumberFormat="1" applyFont="1" applyFill="1" applyBorder="1" applyAlignment="1">
      <alignment horizontal="center" vertical="center"/>
    </xf>
    <xf numFmtId="4" fontId="4" fillId="3" borderId="1" xfId="1" applyNumberFormat="1" applyFont="1" applyFill="1" applyBorder="1" applyAlignment="1">
      <alignment horizontal="center" vertical="center" wrapText="1"/>
    </xf>
    <xf numFmtId="0" fontId="4" fillId="3" borderId="0" xfId="1" applyFont="1" applyFill="1"/>
    <xf numFmtId="0" fontId="3" fillId="0" borderId="0" xfId="1" applyFont="1"/>
    <xf numFmtId="0" fontId="7" fillId="3" borderId="0" xfId="2" applyFont="1" applyFill="1" applyBorder="1"/>
    <xf numFmtId="0" fontId="5" fillId="0" borderId="0" xfId="2" applyFont="1" applyFill="1" applyAlignment="1">
      <alignment horizontal="center" vertical="center"/>
    </xf>
    <xf numFmtId="0" fontId="5" fillId="0" borderId="0" xfId="2" applyFont="1" applyFill="1" applyAlignment="1">
      <alignment vertical="center" wrapText="1"/>
    </xf>
    <xf numFmtId="0" fontId="5" fillId="0" borderId="0" xfId="2" applyFont="1" applyFill="1"/>
    <xf numFmtId="1" fontId="5" fillId="0" borderId="0" xfId="2" applyNumberFormat="1" applyFont="1" applyFill="1"/>
    <xf numFmtId="4" fontId="5" fillId="0" borderId="0" xfId="2" applyNumberFormat="1" applyFont="1" applyFill="1"/>
    <xf numFmtId="164" fontId="5" fillId="0" borderId="0" xfId="2" applyNumberFormat="1" applyFont="1" applyFill="1"/>
    <xf numFmtId="4" fontId="5" fillId="0" borderId="0" xfId="2" applyNumberFormat="1" applyFont="1" applyAlignment="1">
      <alignment horizontal="right" vertical="center"/>
    </xf>
    <xf numFmtId="4" fontId="5" fillId="0" borderId="0" xfId="2" applyNumberFormat="1" applyFont="1"/>
    <xf numFmtId="0" fontId="5" fillId="0" borderId="0" xfId="2" applyFont="1" applyAlignment="1">
      <alignment horizontal="left" vertical="center" wrapText="1"/>
    </xf>
    <xf numFmtId="0" fontId="5" fillId="0" borderId="0" xfId="2" applyFont="1"/>
    <xf numFmtId="4" fontId="5" fillId="0" borderId="0" xfId="2" applyNumberFormat="1" applyFont="1" applyAlignment="1">
      <alignment horizontal="right"/>
    </xf>
    <xf numFmtId="4" fontId="7" fillId="0" borderId="0" xfId="2" applyNumberFormat="1" applyFont="1" applyFill="1" applyAlignment="1">
      <alignment horizontal="center"/>
    </xf>
    <xf numFmtId="0" fontId="7" fillId="0" borderId="0" xfId="2" applyFont="1" applyFill="1" applyAlignment="1">
      <alignment horizontal="left" vertical="center" wrapText="1"/>
    </xf>
    <xf numFmtId="4" fontId="3" fillId="0" borderId="0" xfId="1" applyNumberFormat="1" applyFont="1" applyAlignment="1">
      <alignment vertical="center"/>
    </xf>
    <xf numFmtId="0" fontId="3" fillId="0" borderId="0" xfId="1" applyFont="1" applyAlignment="1">
      <alignment horizontal="left" vertical="center" wrapText="1"/>
    </xf>
    <xf numFmtId="4" fontId="4" fillId="0" borderId="0" xfId="1" applyNumberFormat="1" applyFont="1" applyAlignment="1">
      <alignment vertical="top"/>
    </xf>
    <xf numFmtId="0" fontId="4" fillId="0" borderId="0" xfId="1" applyFont="1" applyAlignment="1">
      <alignment horizontal="left" vertical="center" wrapText="1"/>
    </xf>
    <xf numFmtId="4" fontId="7" fillId="0" borderId="0" xfId="2" applyNumberFormat="1" applyFont="1" applyFill="1" applyAlignment="1">
      <alignment vertical="center"/>
    </xf>
    <xf numFmtId="4" fontId="7" fillId="0" borderId="0" xfId="2" applyNumberFormat="1" applyFont="1" applyFill="1" applyAlignment="1">
      <alignment horizontal="center" vertical="center"/>
    </xf>
    <xf numFmtId="4" fontId="5" fillId="0" borderId="0" xfId="2" applyNumberFormat="1" applyFont="1" applyFill="1" applyAlignment="1"/>
    <xf numFmtId="0" fontId="5" fillId="0" borderId="0" xfId="2" applyFont="1" applyFill="1" applyAlignment="1">
      <alignment horizontal="left" vertical="center" wrapText="1"/>
    </xf>
    <xf numFmtId="0" fontId="5" fillId="0" borderId="0" xfId="2" applyFont="1" applyAlignment="1">
      <alignment vertical="center" wrapText="1"/>
    </xf>
    <xf numFmtId="0" fontId="5" fillId="0" borderId="0" xfId="2" applyFont="1" applyAlignment="1">
      <alignment horizontal="center" vertical="center"/>
    </xf>
    <xf numFmtId="1" fontId="5" fillId="0" borderId="0" xfId="2" applyNumberFormat="1" applyFont="1"/>
    <xf numFmtId="1"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textRotation="90" wrapText="1"/>
    </xf>
    <xf numFmtId="16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0" fontId="5" fillId="0" borderId="1" xfId="2" applyFont="1" applyBorder="1"/>
    <xf numFmtId="0" fontId="7" fillId="0" borderId="1" xfId="2"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left" vertical="center" wrapText="1"/>
    </xf>
    <xf numFmtId="2" fontId="7" fillId="2" borderId="1" xfId="2" applyNumberFormat="1" applyFont="1" applyFill="1" applyBorder="1" applyAlignment="1">
      <alignment horizontal="center" vertical="center" wrapText="1"/>
    </xf>
    <xf numFmtId="0" fontId="7" fillId="2" borderId="0" xfId="2" applyFont="1" applyFill="1"/>
    <xf numFmtId="0" fontId="5" fillId="2" borderId="0" xfId="2" applyFont="1" applyFill="1"/>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 fontId="3" fillId="3" borderId="1" xfId="2" applyNumberFormat="1" applyFont="1" applyFill="1" applyBorder="1" applyAlignment="1">
      <alignment horizontal="center" vertical="center"/>
    </xf>
    <xf numFmtId="1" fontId="3" fillId="3" borderId="1" xfId="2" applyNumberFormat="1" applyFont="1" applyFill="1" applyBorder="1" applyAlignment="1">
      <alignment horizontal="center" vertical="center"/>
    </xf>
    <xf numFmtId="4" fontId="3" fillId="3" borderId="1" xfId="2" applyNumberFormat="1" applyFont="1" applyFill="1" applyBorder="1" applyAlignment="1">
      <alignment horizontal="center" vertical="center" wrapText="1"/>
    </xf>
    <xf numFmtId="0" fontId="3" fillId="3" borderId="0" xfId="2" applyFont="1" applyFill="1" applyAlignment="1">
      <alignment horizontal="center"/>
    </xf>
    <xf numFmtId="0" fontId="7" fillId="3" borderId="1" xfId="2" applyFont="1" applyFill="1" applyBorder="1" applyAlignment="1">
      <alignment wrapText="1"/>
    </xf>
    <xf numFmtId="1"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0" fontId="7" fillId="3" borderId="0" xfId="2" applyFont="1" applyFill="1"/>
    <xf numFmtId="0" fontId="5" fillId="3" borderId="1" xfId="2" applyFont="1" applyFill="1" applyBorder="1" applyAlignment="1">
      <alignment wrapText="1"/>
    </xf>
    <xf numFmtId="0" fontId="4" fillId="3" borderId="1" xfId="1" applyFont="1" applyFill="1" applyBorder="1" applyAlignment="1">
      <alignment horizontal="center" vertical="center"/>
    </xf>
    <xf numFmtId="1" fontId="4" fillId="3" borderId="1" xfId="1" applyNumberFormat="1" applyFont="1" applyFill="1" applyBorder="1" applyAlignment="1">
      <alignment horizontal="center" vertical="center"/>
    </xf>
    <xf numFmtId="0" fontId="4" fillId="3" borderId="1" xfId="1" applyFont="1" applyFill="1" applyBorder="1" applyAlignment="1">
      <alignment horizontal="center"/>
    </xf>
    <xf numFmtId="0" fontId="5" fillId="3" borderId="0" xfId="2" applyFont="1" applyFill="1"/>
    <xf numFmtId="0" fontId="5" fillId="0" borderId="2" xfId="2" applyFont="1" applyBorder="1"/>
    <xf numFmtId="4" fontId="4" fillId="3" borderId="1" xfId="1" applyNumberFormat="1" applyFont="1" applyFill="1" applyBorder="1" applyAlignment="1">
      <alignment horizontal="left" vertical="center" wrapText="1"/>
    </xf>
    <xf numFmtId="4" fontId="5" fillId="3" borderId="1" xfId="2" applyNumberFormat="1" applyFont="1" applyFill="1" applyBorder="1" applyAlignment="1">
      <alignment horizontal="center" vertical="center"/>
    </xf>
    <xf numFmtId="1" fontId="5" fillId="3" borderId="1" xfId="2" applyNumberFormat="1" applyFont="1" applyFill="1" applyBorder="1" applyAlignment="1">
      <alignment horizontal="center" vertical="center"/>
    </xf>
    <xf numFmtId="0" fontId="5" fillId="3" borderId="1" xfId="2" applyFont="1" applyFill="1" applyBorder="1" applyAlignment="1">
      <alignment horizontal="left" vertical="center" wrapText="1"/>
    </xf>
    <xf numFmtId="0" fontId="7" fillId="0" borderId="0" xfId="2" applyFont="1"/>
    <xf numFmtId="4" fontId="7" fillId="3" borderId="1" xfId="2" applyNumberFormat="1" applyFont="1" applyFill="1" applyBorder="1" applyAlignment="1">
      <alignment horizontal="center" vertical="center"/>
    </xf>
    <xf numFmtId="1" fontId="7" fillId="3" borderId="1"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5" fillId="0" borderId="0" xfId="2" applyFont="1" applyFill="1" applyBorder="1" applyAlignment="1">
      <alignment horizontal="center" vertical="center"/>
    </xf>
    <xf numFmtId="0" fontId="9" fillId="0" borderId="0" xfId="2" applyFont="1" applyAlignment="1">
      <alignment horizontal="right" vertical="center" wrapText="1"/>
    </xf>
    <xf numFmtId="0" fontId="9" fillId="0" borderId="0" xfId="2" applyFont="1" applyAlignment="1">
      <alignment horizontal="right" wrapText="1"/>
    </xf>
    <xf numFmtId="0" fontId="10" fillId="0" borderId="0" xfId="2" applyFont="1" applyFill="1" applyBorder="1" applyAlignment="1">
      <alignment horizontal="center" vertical="center"/>
    </xf>
    <xf numFmtId="0" fontId="10" fillId="0" borderId="0" xfId="2" applyFont="1" applyFill="1" applyAlignment="1">
      <alignment horizontal="center" vertical="center" wrapText="1"/>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4" fontId="10" fillId="0" borderId="0" xfId="2" applyNumberFormat="1" applyFont="1" applyFill="1" applyAlignment="1">
      <alignment horizontal="center"/>
    </xf>
    <xf numFmtId="0" fontId="10" fillId="0" borderId="0" xfId="2" applyFont="1" applyFill="1" applyAlignment="1">
      <alignment wrapText="1"/>
    </xf>
    <xf numFmtId="4" fontId="9" fillId="0" borderId="0" xfId="2" applyNumberFormat="1" applyFont="1" applyAlignment="1">
      <alignment horizontal="right"/>
    </xf>
    <xf numFmtId="1" fontId="7" fillId="0" borderId="0" xfId="2" applyNumberFormat="1" applyFont="1" applyFill="1" applyBorder="1" applyAlignment="1">
      <alignment vertical="top" wrapText="1"/>
    </xf>
    <xf numFmtId="1" fontId="7" fillId="0" borderId="13" xfId="2" applyNumberFormat="1" applyFont="1" applyFill="1" applyBorder="1" applyAlignment="1">
      <alignment horizontal="center" vertical="center" wrapText="1"/>
    </xf>
    <xf numFmtId="4" fontId="7" fillId="0" borderId="13" xfId="2" applyNumberFormat="1" applyFont="1" applyBorder="1" applyAlignment="1">
      <alignment horizontal="center" vertical="center" wrapText="1"/>
    </xf>
    <xf numFmtId="4" fontId="7" fillId="0" borderId="1" xfId="2" applyNumberFormat="1" applyFont="1" applyFill="1" applyBorder="1" applyAlignment="1">
      <alignment horizontal="center" vertical="center" textRotation="90" wrapText="1"/>
    </xf>
    <xf numFmtId="0" fontId="7" fillId="0" borderId="3"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3" fillId="2" borderId="3" xfId="1" applyFont="1" applyFill="1" applyBorder="1" applyAlignment="1">
      <alignment horizontal="left" vertical="center" wrapText="1"/>
    </xf>
    <xf numFmtId="0" fontId="7" fillId="2" borderId="1" xfId="2" applyFont="1" applyFill="1" applyBorder="1" applyAlignment="1">
      <alignment horizontal="center" vertical="center" wrapText="1"/>
    </xf>
    <xf numFmtId="0" fontId="3" fillId="3" borderId="1" xfId="2" applyFont="1" applyFill="1" applyBorder="1" applyAlignment="1">
      <alignment horizontal="center"/>
    </xf>
    <xf numFmtId="0" fontId="3" fillId="3" borderId="3" xfId="2" applyFont="1" applyFill="1" applyBorder="1" applyAlignment="1">
      <alignment horizontal="center" vertical="center" wrapText="1"/>
    </xf>
    <xf numFmtId="0" fontId="4" fillId="3" borderId="0" xfId="2" applyFont="1" applyFill="1" applyAlignment="1">
      <alignment horizontal="center"/>
    </xf>
    <xf numFmtId="0" fontId="7" fillId="3" borderId="8" xfId="2"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0" fontId="9" fillId="0" borderId="0" xfId="2" applyFont="1" applyAlignment="1">
      <alignment horizontal="right" vertical="center"/>
    </xf>
    <xf numFmtId="0" fontId="9" fillId="0" borderId="0" xfId="2" applyFont="1" applyAlignment="1">
      <alignment horizontal="right"/>
    </xf>
    <xf numFmtId="0" fontId="7" fillId="0" borderId="0" xfId="2" applyFont="1" applyFill="1" applyAlignment="1">
      <alignment horizontal="center"/>
    </xf>
    <xf numFmtId="0" fontId="7" fillId="0" borderId="0" xfId="2" applyFont="1" applyFill="1" applyAlignment="1">
      <alignment horizontal="center" vertical="center" wrapText="1"/>
    </xf>
    <xf numFmtId="0" fontId="16" fillId="0" borderId="0" xfId="1" applyFont="1" applyAlignment="1">
      <alignment vertical="center"/>
    </xf>
    <xf numFmtId="0" fontId="16" fillId="0" borderId="0" xfId="1" applyFont="1" applyAlignment="1">
      <alignment vertical="center" wrapText="1"/>
    </xf>
    <xf numFmtId="0" fontId="4" fillId="0" borderId="0" xfId="1" applyFont="1" applyAlignment="1">
      <alignment vertical="top"/>
    </xf>
    <xf numFmtId="0" fontId="4" fillId="0" borderId="0" xfId="1" applyFont="1" applyAlignment="1">
      <alignment vertical="center" wrapText="1"/>
    </xf>
    <xf numFmtId="0" fontId="4" fillId="0" borderId="0" xfId="1" applyFont="1" applyAlignment="1">
      <alignment horizontal="center" vertical="top"/>
    </xf>
    <xf numFmtId="0" fontId="7" fillId="0" borderId="0" xfId="2" applyFont="1" applyFill="1" applyAlignment="1"/>
    <xf numFmtId="0" fontId="15" fillId="0" borderId="0" xfId="3" applyFont="1" applyFill="1" applyBorder="1" applyAlignment="1"/>
    <xf numFmtId="0" fontId="15" fillId="0" borderId="0" xfId="3" applyFont="1" applyFill="1" applyBorder="1" applyAlignment="1">
      <alignment vertical="center" wrapText="1"/>
    </xf>
    <xf numFmtId="0" fontId="5" fillId="0" borderId="0" xfId="2" applyFont="1" applyFill="1" applyAlignment="1">
      <alignment horizontal="right"/>
    </xf>
    <xf numFmtId="0" fontId="9" fillId="0" borderId="0" xfId="2" applyFont="1" applyFill="1" applyAlignment="1">
      <alignment vertical="center"/>
    </xf>
    <xf numFmtId="4" fontId="9" fillId="0" borderId="0" xfId="2" applyNumberFormat="1" applyFont="1" applyFill="1" applyAlignment="1">
      <alignment vertical="center"/>
    </xf>
    <xf numFmtId="0" fontId="9" fillId="0" borderId="0" xfId="2" applyFont="1" applyFill="1" applyAlignment="1">
      <alignment vertical="center" wrapText="1"/>
    </xf>
    <xf numFmtId="0" fontId="9" fillId="0" borderId="0" xfId="2" applyFont="1" applyFill="1" applyAlignment="1"/>
    <xf numFmtId="0" fontId="5" fillId="0" borderId="0" xfId="2" applyFont="1" applyFill="1" applyAlignment="1">
      <alignment vertical="center"/>
    </xf>
    <xf numFmtId="4" fontId="5" fillId="0" borderId="0" xfId="2" applyNumberFormat="1" applyFont="1" applyFill="1" applyAlignment="1">
      <alignment vertical="center"/>
    </xf>
    <xf numFmtId="0" fontId="5" fillId="0" borderId="0" xfId="2" applyFont="1" applyFill="1" applyAlignment="1"/>
    <xf numFmtId="0" fontId="7" fillId="0" borderId="0" xfId="4" applyFont="1" applyFill="1" applyBorder="1" applyAlignment="1">
      <alignment horizontal="center"/>
    </xf>
    <xf numFmtId="0" fontId="7" fillId="0" borderId="0" xfId="4" applyFont="1" applyFill="1" applyBorder="1" applyAlignment="1">
      <alignment vertical="center" wrapText="1"/>
    </xf>
    <xf numFmtId="0" fontId="7" fillId="0" borderId="0" xfId="4" applyFont="1" applyFill="1" applyBorder="1" applyAlignment="1"/>
    <xf numFmtId="0" fontId="15" fillId="0" borderId="0" xfId="5" applyFont="1" applyFill="1" applyBorder="1" applyAlignment="1">
      <alignment vertical="center"/>
    </xf>
    <xf numFmtId="0" fontId="15" fillId="0" borderId="1" xfId="5"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15" fillId="0" borderId="1" xfId="5" applyFont="1" applyFill="1" applyBorder="1" applyAlignment="1">
      <alignment horizontal="center" vertical="center" textRotation="90" wrapText="1"/>
    </xf>
    <xf numFmtId="0" fontId="15" fillId="0" borderId="1" xfId="5" applyFont="1" applyFill="1" applyBorder="1" applyAlignment="1">
      <alignment horizontal="center" vertical="center"/>
    </xf>
    <xf numFmtId="49" fontId="15" fillId="0" borderId="1" xfId="5" applyNumberFormat="1" applyFont="1" applyFill="1" applyBorder="1" applyAlignment="1">
      <alignment horizontal="center" vertical="center"/>
    </xf>
    <xf numFmtId="49" fontId="15" fillId="0" borderId="1" xfId="5"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3" borderId="1" xfId="2" applyFont="1" applyFill="1" applyBorder="1" applyAlignment="1">
      <alignment horizontal="left" vertical="center" wrapText="1"/>
    </xf>
    <xf numFmtId="0" fontId="3" fillId="3" borderId="0" xfId="2" applyFont="1" applyFill="1" applyAlignment="1">
      <alignment horizontal="center" vertical="center"/>
    </xf>
    <xf numFmtId="0" fontId="7" fillId="3" borderId="2" xfId="2" applyFont="1" applyFill="1" applyBorder="1" applyAlignment="1">
      <alignment vertical="center" wrapText="1"/>
    </xf>
    <xf numFmtId="0" fontId="5" fillId="3" borderId="2" xfId="2" applyFont="1" applyFill="1" applyBorder="1" applyAlignment="1">
      <alignment vertical="center" wrapText="1"/>
    </xf>
    <xf numFmtId="4" fontId="4" fillId="3" borderId="2" xfId="1" applyNumberFormat="1" applyFont="1" applyFill="1" applyBorder="1" applyAlignment="1">
      <alignment horizontal="left" vertical="center" wrapText="1"/>
    </xf>
    <xf numFmtId="0" fontId="5" fillId="3" borderId="1" xfId="2" applyFont="1" applyFill="1" applyBorder="1" applyAlignment="1">
      <alignment vertical="center" wrapText="1"/>
    </xf>
    <xf numFmtId="0" fontId="7" fillId="3" borderId="1" xfId="2" applyFont="1" applyFill="1" applyBorder="1" applyAlignment="1">
      <alignment vertical="center" wrapText="1"/>
    </xf>
    <xf numFmtId="0" fontId="5" fillId="0" borderId="0" xfId="2" applyFont="1" applyAlignment="1">
      <alignment horizontal="left" wrapText="1"/>
    </xf>
    <xf numFmtId="0" fontId="5" fillId="0" borderId="0" xfId="2" applyFont="1" applyAlignment="1">
      <alignment wrapText="1"/>
    </xf>
    <xf numFmtId="0" fontId="7" fillId="0" borderId="0" xfId="2" applyFont="1" applyFill="1" applyAlignment="1">
      <alignment horizontal="center" vertical="center"/>
    </xf>
    <xf numFmtId="0" fontId="7" fillId="0" borderId="0" xfId="2" applyFont="1" applyFill="1" applyAlignment="1">
      <alignment horizontal="left" wrapText="1"/>
    </xf>
    <xf numFmtId="0" fontId="7" fillId="0" borderId="0" xfId="2" applyFont="1" applyFill="1" applyAlignment="1">
      <alignment horizontal="center" wrapText="1"/>
    </xf>
    <xf numFmtId="0" fontId="4" fillId="0" borderId="0" xfId="1" applyFont="1" applyAlignment="1">
      <alignment horizontal="left" vertical="top" wrapText="1"/>
    </xf>
    <xf numFmtId="0" fontId="4" fillId="0" borderId="0" xfId="1" applyFont="1" applyAlignment="1">
      <alignment horizontal="center" vertical="top" wrapText="1"/>
    </xf>
    <xf numFmtId="0" fontId="16" fillId="0" borderId="0" xfId="1" applyFont="1" applyAlignment="1">
      <alignment horizontal="center" vertical="center"/>
    </xf>
    <xf numFmtId="0" fontId="16" fillId="0" borderId="0" xfId="1" applyFont="1" applyAlignment="1">
      <alignment horizontal="left" wrapText="1"/>
    </xf>
    <xf numFmtId="0" fontId="16" fillId="0" borderId="0" xfId="1" applyFont="1" applyAlignment="1">
      <alignment horizontal="center"/>
    </xf>
    <xf numFmtId="0" fontId="16" fillId="0" borderId="0" xfId="1" applyFont="1" applyAlignment="1">
      <alignment horizontal="center" wrapText="1"/>
    </xf>
    <xf numFmtId="0" fontId="5" fillId="0" borderId="0" xfId="2" applyFont="1" applyAlignment="1">
      <alignment horizontal="center"/>
    </xf>
    <xf numFmtId="4" fontId="3" fillId="2" borderId="1" xfId="1" applyNumberFormat="1" applyFont="1" applyFill="1" applyBorder="1" applyAlignment="1">
      <alignment horizontal="center" vertical="center"/>
    </xf>
    <xf numFmtId="4" fontId="3" fillId="2" borderId="1" xfId="1" applyNumberFormat="1" applyFont="1" applyFill="1" applyBorder="1" applyAlignment="1">
      <alignment horizontal="center" vertical="center" wrapText="1"/>
    </xf>
    <xf numFmtId="0" fontId="3" fillId="2" borderId="1" xfId="1" applyFont="1" applyFill="1" applyBorder="1" applyAlignment="1">
      <alignment horizontal="left" wrapText="1"/>
    </xf>
    <xf numFmtId="0" fontId="7" fillId="3" borderId="2" xfId="2" applyFont="1" applyFill="1" applyBorder="1" applyAlignment="1">
      <alignment wrapText="1"/>
    </xf>
    <xf numFmtId="0" fontId="5" fillId="3" borderId="2" xfId="2" applyFont="1" applyFill="1" applyBorder="1" applyAlignment="1">
      <alignment wrapText="1"/>
    </xf>
    <xf numFmtId="0" fontId="5" fillId="0" borderId="0" xfId="2" applyFont="1" applyAlignment="1">
      <alignment horizontal="left"/>
    </xf>
    <xf numFmtId="0" fontId="5" fillId="0" borderId="0" xfId="2" applyFont="1" applyFill="1" applyAlignment="1">
      <alignment horizontal="left"/>
    </xf>
    <xf numFmtId="0" fontId="18" fillId="0" borderId="0" xfId="5" applyFont="1" applyFill="1" applyBorder="1" applyAlignment="1">
      <alignment horizontal="center" vertical="center" wrapText="1"/>
    </xf>
    <xf numFmtId="0" fontId="18" fillId="0" borderId="0" xfId="5" applyFont="1" applyFill="1" applyBorder="1" applyAlignment="1">
      <alignment horizontal="center" vertical="center" textRotation="90" wrapText="1"/>
    </xf>
    <xf numFmtId="0" fontId="19" fillId="0" borderId="0" xfId="5" applyFont="1" applyFill="1" applyBorder="1" applyAlignment="1">
      <alignment horizontal="center" vertical="center"/>
    </xf>
    <xf numFmtId="0" fontId="3" fillId="3" borderId="0" xfId="2" applyFont="1" applyFill="1"/>
    <xf numFmtId="0" fontId="4" fillId="0" borderId="0" xfId="1" applyFont="1" applyAlignment="1">
      <alignment vertical="top" wrapText="1"/>
    </xf>
    <xf numFmtId="0" fontId="20" fillId="0" borderId="0" xfId="2" applyFont="1" applyFill="1" applyAlignment="1">
      <alignment horizontal="right" wrapText="1"/>
    </xf>
    <xf numFmtId="0" fontId="15" fillId="0" borderId="0" xfId="3" applyFont="1" applyFill="1" applyBorder="1" applyAlignment="1">
      <alignment wrapText="1"/>
    </xf>
    <xf numFmtId="4" fontId="9" fillId="0" borderId="0" xfId="2" applyNumberFormat="1" applyFont="1" applyFill="1" applyAlignment="1"/>
    <xf numFmtId="0" fontId="9" fillId="0" borderId="0" xfId="2" applyFont="1" applyFill="1" applyAlignment="1">
      <alignment wrapText="1"/>
    </xf>
    <xf numFmtId="0" fontId="7" fillId="0" borderId="4" xfId="2" applyFont="1" applyFill="1" applyBorder="1" applyAlignment="1">
      <alignment horizontal="center" vertical="center" textRotation="90" wrapText="1"/>
    </xf>
    <xf numFmtId="0" fontId="15" fillId="0" borderId="4" xfId="5" applyFont="1" applyFill="1" applyBorder="1" applyAlignment="1">
      <alignment horizontal="center" vertical="center" textRotation="90" wrapText="1"/>
    </xf>
    <xf numFmtId="4" fontId="5" fillId="0" borderId="1" xfId="2" applyNumberFormat="1" applyFont="1" applyBorder="1"/>
    <xf numFmtId="3" fontId="15" fillId="0" borderId="1" xfId="5" applyNumberFormat="1" applyFont="1" applyFill="1" applyBorder="1" applyAlignment="1">
      <alignment horizontal="center" vertical="center"/>
    </xf>
    <xf numFmtId="3" fontId="15" fillId="0" borderId="1" xfId="5" applyNumberFormat="1" applyFont="1" applyFill="1" applyBorder="1" applyAlignment="1">
      <alignment horizontal="center" vertical="center" wrapText="1"/>
    </xf>
    <xf numFmtId="4" fontId="15" fillId="0" borderId="1" xfId="5" applyNumberFormat="1" applyFont="1" applyFill="1" applyBorder="1" applyAlignment="1">
      <alignment horizontal="center" vertical="center"/>
    </xf>
    <xf numFmtId="4" fontId="15" fillId="0" borderId="1" xfId="5" applyNumberFormat="1" applyFont="1" applyFill="1" applyBorder="1" applyAlignment="1">
      <alignment horizontal="center" vertical="center" wrapText="1"/>
    </xf>
    <xf numFmtId="4" fontId="3" fillId="0" borderId="1" xfId="1" applyNumberFormat="1" applyFont="1" applyBorder="1" applyAlignment="1">
      <alignment horizontal="center" vertical="center"/>
    </xf>
    <xf numFmtId="4" fontId="3" fillId="2" borderId="1" xfId="1" applyNumberFormat="1" applyFont="1" applyFill="1" applyBorder="1" applyAlignment="1">
      <alignment horizontal="left" vertical="center" wrapText="1"/>
    </xf>
    <xf numFmtId="4" fontId="3" fillId="2" borderId="1" xfId="1" applyNumberFormat="1" applyFont="1" applyFill="1" applyBorder="1" applyAlignment="1">
      <alignment horizontal="left" wrapText="1"/>
    </xf>
    <xf numFmtId="4" fontId="7" fillId="3" borderId="1" xfId="2" applyNumberFormat="1" applyFont="1" applyFill="1" applyBorder="1" applyAlignment="1">
      <alignment wrapText="1"/>
    </xf>
    <xf numFmtId="4" fontId="5" fillId="3" borderId="1" xfId="2" applyNumberFormat="1" applyFont="1" applyFill="1" applyBorder="1" applyAlignment="1">
      <alignment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15"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5" fillId="0" borderId="0" xfId="2" applyFont="1" applyFill="1" applyAlignment="1">
      <alignment horizontal="left" vertical="center"/>
    </xf>
    <xf numFmtId="0" fontId="7" fillId="0" borderId="0" xfId="4" applyFont="1" applyFill="1" applyBorder="1" applyAlignment="1">
      <alignment wrapText="1"/>
    </xf>
    <xf numFmtId="0" fontId="21" fillId="0" borderId="1" xfId="5" applyFont="1" applyFill="1" applyBorder="1" applyAlignment="1">
      <alignment horizontal="center" vertical="center"/>
    </xf>
    <xf numFmtId="49" fontId="21" fillId="0" borderId="1" xfId="5" applyNumberFormat="1" applyFont="1" applyFill="1" applyBorder="1" applyAlignment="1">
      <alignment horizontal="center" vertical="center"/>
    </xf>
    <xf numFmtId="49" fontId="21" fillId="0" borderId="1" xfId="5" applyNumberFormat="1" applyFont="1" applyFill="1" applyBorder="1" applyAlignment="1">
      <alignment horizontal="center" vertical="center" wrapText="1"/>
    </xf>
    <xf numFmtId="0" fontId="4" fillId="0" borderId="0" xfId="2" applyFont="1"/>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horizontal="center" wrapText="1"/>
    </xf>
    <xf numFmtId="0" fontId="4" fillId="0" borderId="0" xfId="2" applyFont="1" applyAlignment="1">
      <alignment horizontal="center" vertical="center" wrapText="1"/>
    </xf>
    <xf numFmtId="0" fontId="15" fillId="0" borderId="0" xfId="3" applyFont="1" applyFill="1" applyBorder="1" applyAlignment="1">
      <alignment horizontal="center"/>
    </xf>
    <xf numFmtId="0" fontId="15" fillId="0" borderId="0" xfId="3" applyFont="1" applyFill="1" applyBorder="1" applyAlignment="1">
      <alignment horizontal="center" wrapText="1"/>
    </xf>
    <xf numFmtId="0" fontId="3" fillId="0" borderId="1"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2" xfId="2" applyFont="1" applyFill="1" applyBorder="1" applyAlignment="1">
      <alignment horizontal="center" vertical="center" wrapText="1"/>
    </xf>
    <xf numFmtId="0" fontId="3" fillId="0" borderId="1" xfId="2" applyFont="1" applyFill="1" applyBorder="1" applyAlignment="1">
      <alignment horizontal="center" vertical="center"/>
    </xf>
    <xf numFmtId="49" fontId="4" fillId="2" borderId="1" xfId="1" applyNumberFormat="1" applyFont="1" applyFill="1" applyBorder="1" applyAlignment="1">
      <alignment horizontal="center" vertical="center"/>
    </xf>
    <xf numFmtId="0" fontId="3" fillId="2" borderId="1" xfId="1" applyFont="1" applyFill="1" applyBorder="1" applyAlignment="1">
      <alignment horizontal="center"/>
    </xf>
    <xf numFmtId="0" fontId="3" fillId="3" borderId="1" xfId="2" applyFont="1" applyFill="1" applyBorder="1" applyAlignment="1">
      <alignment horizontal="center" wrapText="1"/>
    </xf>
    <xf numFmtId="0" fontId="3" fillId="3" borderId="1" xfId="1" applyFont="1" applyFill="1" applyBorder="1" applyAlignment="1">
      <alignment horizontal="center" wrapText="1"/>
    </xf>
    <xf numFmtId="0" fontId="3" fillId="3" borderId="0" xfId="1" applyFont="1" applyFill="1" applyAlignment="1">
      <alignment horizontal="center"/>
    </xf>
    <xf numFmtId="0" fontId="4" fillId="3" borderId="1" xfId="1" applyFont="1" applyFill="1" applyBorder="1" applyAlignment="1">
      <alignment horizontal="center" vertical="center" wrapText="1"/>
    </xf>
    <xf numFmtId="0" fontId="4" fillId="0" borderId="2" xfId="2" applyFont="1" applyBorder="1"/>
    <xf numFmtId="0" fontId="4" fillId="3"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0" borderId="0" xfId="2" applyFont="1"/>
    <xf numFmtId="0" fontId="22" fillId="0" borderId="0" xfId="2" applyFont="1" applyFill="1"/>
    <xf numFmtId="14" fontId="5" fillId="0" borderId="0" xfId="2" applyNumberFormat="1" applyFont="1" applyFill="1" applyBorder="1" applyAlignment="1">
      <alignment horizontal="center" vertical="center"/>
    </xf>
    <xf numFmtId="2" fontId="5" fillId="0" borderId="0" xfId="2" applyNumberFormat="1" applyFont="1" applyFill="1" applyBorder="1" applyAlignment="1">
      <alignment horizontal="center" vertical="center"/>
    </xf>
    <xf numFmtId="0" fontId="7" fillId="0" borderId="1" xfId="4" applyFont="1" applyFill="1" applyBorder="1" applyAlignment="1">
      <alignment horizontal="center" vertical="center" textRotation="90" wrapText="1"/>
    </xf>
    <xf numFmtId="14" fontId="7" fillId="0" borderId="1" xfId="4" applyNumberFormat="1" applyFont="1" applyFill="1" applyBorder="1" applyAlignment="1">
      <alignment horizontal="center" vertical="center" wrapText="1"/>
    </xf>
    <xf numFmtId="0" fontId="7" fillId="0" borderId="1" xfId="2" applyFont="1" applyFill="1" applyBorder="1" applyAlignment="1">
      <alignment horizontal="center" vertical="center" textRotation="90"/>
    </xf>
    <xf numFmtId="0" fontId="7"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0" fontId="25" fillId="0" borderId="0" xfId="2" applyFont="1" applyFill="1"/>
    <xf numFmtId="0" fontId="24" fillId="0" borderId="0" xfId="2" applyFont="1" applyFill="1" applyAlignment="1">
      <alignment horizontal="center"/>
    </xf>
    <xf numFmtId="0" fontId="5" fillId="0" borderId="0" xfId="2" applyFont="1" applyFill="1" applyAlignment="1">
      <alignment horizontal="center"/>
    </xf>
    <xf numFmtId="0" fontId="26" fillId="0" borderId="0" xfId="2" applyFont="1" applyFill="1"/>
    <xf numFmtId="49" fontId="3" fillId="0" borderId="1" xfId="2" applyNumberFormat="1" applyFont="1" applyFill="1" applyBorder="1" applyAlignment="1">
      <alignment horizontal="center" vertical="center" wrapText="1"/>
    </xf>
    <xf numFmtId="0" fontId="3" fillId="0" borderId="1" xfId="2" applyFont="1" applyFill="1" applyBorder="1" applyAlignment="1">
      <alignment vertical="center" wrapText="1"/>
    </xf>
    <xf numFmtId="165" fontId="3"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165" fontId="5" fillId="0" borderId="1" xfId="2" applyNumberFormat="1" applyFont="1" applyFill="1" applyBorder="1" applyAlignment="1">
      <alignment horizontal="center" vertical="center" wrapText="1"/>
    </xf>
    <xf numFmtId="49" fontId="25" fillId="0" borderId="0" xfId="2" applyNumberFormat="1" applyFont="1" applyFill="1"/>
    <xf numFmtId="0" fontId="25" fillId="0" borderId="0" xfId="2" applyFont="1" applyFill="1" applyAlignment="1">
      <alignment vertical="center"/>
    </xf>
    <xf numFmtId="49" fontId="25" fillId="0" borderId="0" xfId="2" applyNumberFormat="1" applyFont="1"/>
    <xf numFmtId="0" fontId="25" fillId="0" borderId="0" xfId="2" applyFont="1" applyAlignment="1">
      <alignment vertical="center"/>
    </xf>
    <xf numFmtId="0" fontId="22" fillId="0" borderId="0" xfId="2" applyFont="1" applyAlignment="1">
      <alignment vertical="center"/>
    </xf>
    <xf numFmtId="0" fontId="25" fillId="0" borderId="0" xfId="2" applyFont="1"/>
    <xf numFmtId="0" fontId="24" fillId="0" borderId="0" xfId="2" applyFont="1" applyAlignment="1"/>
    <xf numFmtId="0" fontId="25" fillId="0" borderId="0" xfId="2" applyFont="1" applyAlignment="1"/>
    <xf numFmtId="0" fontId="24" fillId="0" borderId="0" xfId="2" applyFont="1" applyAlignment="1">
      <alignment horizontal="center" wrapText="1"/>
    </xf>
    <xf numFmtId="0" fontId="23" fillId="0" borderId="0" xfId="2" applyFont="1" applyAlignment="1">
      <alignment horizontal="center" wrapText="1"/>
    </xf>
    <xf numFmtId="0" fontId="3" fillId="0" borderId="0" xfId="1" applyFont="1" applyAlignment="1">
      <alignment vertical="center"/>
    </xf>
    <xf numFmtId="0" fontId="25" fillId="0" borderId="0" xfId="2" applyFont="1" applyFill="1" applyBorder="1" applyAlignment="1"/>
    <xf numFmtId="0" fontId="22" fillId="0" borderId="0" xfId="2" applyFont="1" applyFill="1" applyBorder="1" applyAlignment="1"/>
    <xf numFmtId="0" fontId="25" fillId="0" borderId="1" xfId="7" applyFont="1" applyFill="1" applyBorder="1" applyAlignment="1">
      <alignment horizontal="center" wrapText="1"/>
    </xf>
    <xf numFmtId="2" fontId="3" fillId="0" borderId="1" xfId="2" applyNumberFormat="1" applyFont="1" applyFill="1" applyBorder="1" applyAlignment="1">
      <alignment horizontal="center" vertical="center" wrapText="1"/>
    </xf>
    <xf numFmtId="0" fontId="25" fillId="0" borderId="1" xfId="7" applyFont="1" applyFill="1" applyBorder="1" applyAlignment="1">
      <alignment horizontal="center" vertical="top" wrapText="1"/>
    </xf>
    <xf numFmtId="2" fontId="4" fillId="0" borderId="1" xfId="2" applyNumberFormat="1" applyFont="1" applyFill="1" applyBorder="1" applyAlignment="1">
      <alignment horizontal="center" vertical="center" wrapText="1"/>
    </xf>
    <xf numFmtId="1" fontId="4" fillId="0" borderId="0" xfId="1" applyNumberFormat="1" applyFont="1"/>
    <xf numFmtId="0" fontId="4" fillId="0" borderId="0" xfId="1" applyFont="1" applyAlignment="1">
      <alignment horizontal="left" wrapText="1"/>
    </xf>
    <xf numFmtId="0" fontId="3" fillId="0" borderId="0" xfId="1" applyFont="1" applyAlignment="1">
      <alignment horizontal="left" vertical="center"/>
    </xf>
    <xf numFmtId="0" fontId="3" fillId="0" borderId="0" xfId="2" applyFont="1" applyAlignment="1"/>
    <xf numFmtId="0" fontId="3" fillId="0" borderId="0" xfId="2" applyFont="1" applyAlignment="1">
      <alignment horizontal="left" wrapText="1"/>
    </xf>
    <xf numFmtId="0" fontId="7" fillId="0" borderId="1" xfId="4" applyFont="1" applyBorder="1" applyAlignment="1">
      <alignment horizontal="center" vertical="center" wrapText="1"/>
    </xf>
    <xf numFmtId="0" fontId="3" fillId="0" borderId="1" xfId="2" applyFont="1" applyBorder="1" applyAlignment="1">
      <alignment horizontal="center" vertical="center" textRotation="90"/>
    </xf>
    <xf numFmtId="0" fontId="7" fillId="0" borderId="1" xfId="6" applyFont="1" applyBorder="1" applyAlignment="1">
      <alignment horizontal="center" vertical="center" wrapText="1"/>
    </xf>
    <xf numFmtId="0" fontId="4" fillId="0" borderId="0" xfId="1" applyFont="1" applyAlignment="1">
      <alignment horizontal="center"/>
    </xf>
    <xf numFmtId="0" fontId="3" fillId="0" borderId="1" xfId="1" applyFont="1" applyFill="1" applyBorder="1" applyAlignment="1">
      <alignment horizont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1"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1" fontId="3" fillId="3" borderId="1" xfId="1" applyNumberFormat="1" applyFont="1" applyFill="1" applyBorder="1" applyAlignment="1">
      <alignment horizontal="center"/>
    </xf>
    <xf numFmtId="2" fontId="3"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wrapText="1"/>
    </xf>
    <xf numFmtId="2" fontId="4" fillId="3" borderId="1" xfId="2" applyNumberFormat="1" applyFont="1" applyFill="1" applyBorder="1" applyAlignment="1">
      <alignment horizontal="center" vertical="center"/>
    </xf>
    <xf numFmtId="0" fontId="25" fillId="0" borderId="0" xfId="2" applyFont="1" applyAlignment="1">
      <alignment horizontal="center" vertical="center"/>
    </xf>
    <xf numFmtId="0" fontId="25" fillId="0" borderId="0" xfId="2" applyFont="1" applyAlignment="1">
      <alignment vertical="center" wrapText="1"/>
    </xf>
    <xf numFmtId="0" fontId="25" fillId="0" borderId="0" xfId="2" applyFont="1" applyAlignment="1">
      <alignment horizontal="center" vertical="center" wrapText="1"/>
    </xf>
    <xf numFmtId="0" fontId="22" fillId="0" borderId="0" xfId="2" applyFont="1" applyAlignment="1">
      <alignment horizontal="right" vertical="center" wrapText="1"/>
    </xf>
    <xf numFmtId="0" fontId="22" fillId="0" borderId="0" xfId="2" applyFont="1" applyAlignment="1">
      <alignment horizontal="right" wrapText="1"/>
    </xf>
    <xf numFmtId="0" fontId="25" fillId="0" borderId="0" xfId="2" applyFont="1" applyAlignment="1">
      <alignment wrapText="1"/>
    </xf>
    <xf numFmtId="0" fontId="25" fillId="0" borderId="0" xfId="2" applyFont="1" applyFill="1" applyAlignment="1">
      <alignment horizontal="center" vertical="center"/>
    </xf>
    <xf numFmtId="0" fontId="25" fillId="0" borderId="0" xfId="2" applyFont="1" applyFill="1" applyAlignment="1">
      <alignment vertical="center" wrapText="1"/>
    </xf>
    <xf numFmtId="0" fontId="35" fillId="0" borderId="1" xfId="2" applyFont="1" applyFill="1" applyBorder="1" applyAlignment="1">
      <alignment horizontal="center" vertical="center" wrapText="1"/>
    </xf>
    <xf numFmtId="0" fontId="26" fillId="0" borderId="4" xfId="1" applyFont="1" applyBorder="1" applyAlignment="1">
      <alignment horizontal="center" vertical="center" wrapText="1"/>
    </xf>
    <xf numFmtId="0" fontId="26" fillId="0" borderId="1" xfId="2" applyFont="1" applyFill="1" applyBorder="1" applyAlignment="1">
      <alignment horizontal="center" vertical="center"/>
    </xf>
    <xf numFmtId="0" fontId="26" fillId="0" borderId="1" xfId="2" applyFont="1" applyFill="1" applyBorder="1" applyAlignment="1">
      <alignment horizontal="center" vertical="center" wrapText="1"/>
    </xf>
    <xf numFmtId="0" fontId="26" fillId="3" borderId="1" xfId="2" applyFont="1" applyFill="1" applyBorder="1" applyAlignment="1">
      <alignment horizontal="center" vertical="center"/>
    </xf>
    <xf numFmtId="0" fontId="26" fillId="3" borderId="1" xfId="2" applyFont="1" applyFill="1" applyBorder="1" applyAlignment="1">
      <alignment horizontal="center" vertical="center" wrapText="1"/>
    </xf>
    <xf numFmtId="0" fontId="26" fillId="3" borderId="1" xfId="1" applyFont="1" applyFill="1" applyBorder="1" applyAlignment="1">
      <alignment horizontal="center" vertical="center"/>
    </xf>
    <xf numFmtId="0" fontId="26" fillId="3" borderId="1" xfId="1" applyFont="1" applyFill="1" applyBorder="1" applyAlignment="1">
      <alignment horizontal="center" wrapText="1"/>
    </xf>
    <xf numFmtId="0" fontId="26" fillId="3" borderId="0" xfId="1" applyFont="1" applyFill="1" applyAlignment="1">
      <alignment horizontal="center"/>
    </xf>
    <xf numFmtId="0" fontId="35" fillId="3" borderId="1" xfId="2" applyFont="1" applyFill="1" applyBorder="1" applyAlignment="1">
      <alignment horizontal="center" vertical="center"/>
    </xf>
    <xf numFmtId="0" fontId="35" fillId="3" borderId="1" xfId="2" applyFont="1" applyFill="1" applyBorder="1" applyAlignment="1">
      <alignment wrapText="1"/>
    </xf>
    <xf numFmtId="0" fontId="26" fillId="0" borderId="0" xfId="2" applyFont="1"/>
    <xf numFmtId="0" fontId="22" fillId="3" borderId="1" xfId="2" applyFont="1" applyFill="1" applyBorder="1" applyAlignment="1">
      <alignment horizontal="center" vertical="center"/>
    </xf>
    <xf numFmtId="0" fontId="22" fillId="3" borderId="1" xfId="2" applyFont="1" applyFill="1" applyBorder="1" applyAlignment="1">
      <alignment wrapText="1"/>
    </xf>
    <xf numFmtId="0" fontId="25" fillId="3" borderId="1" xfId="2" applyFont="1" applyFill="1" applyBorder="1" applyAlignment="1">
      <alignment horizontal="center" vertical="center"/>
    </xf>
    <xf numFmtId="0" fontId="25" fillId="3" borderId="1" xfId="2" applyFont="1" applyFill="1" applyBorder="1" applyAlignment="1">
      <alignment horizontal="center" vertical="center" wrapText="1"/>
    </xf>
    <xf numFmtId="0" fontId="4" fillId="0" borderId="0" xfId="2" applyFont="1" applyAlignment="1">
      <alignment vertical="center" wrapText="1"/>
    </xf>
    <xf numFmtId="1" fontId="4" fillId="0" borderId="0" xfId="2" applyNumberFormat="1" applyFont="1" applyAlignment="1">
      <alignment vertical="center" wrapText="1"/>
    </xf>
    <xf numFmtId="4" fontId="4" fillId="0" borderId="0" xfId="2" applyNumberFormat="1" applyFont="1" applyAlignment="1">
      <alignment vertical="center" wrapText="1"/>
    </xf>
    <xf numFmtId="0" fontId="4" fillId="0" borderId="0" xfId="2" applyFont="1" applyAlignment="1">
      <alignment horizontal="center" wrapText="1"/>
    </xf>
    <xf numFmtId="0" fontId="4" fillId="0" borderId="0" xfId="2" applyFont="1" applyAlignment="1">
      <alignment wrapText="1"/>
    </xf>
    <xf numFmtId="1" fontId="4" fillId="0" borderId="0" xfId="2" applyNumberFormat="1" applyFont="1" applyAlignment="1">
      <alignment wrapText="1"/>
    </xf>
    <xf numFmtId="1" fontId="4" fillId="0" borderId="0" xfId="1" applyNumberFormat="1" applyFont="1" applyAlignment="1">
      <alignment horizontal="center" vertical="top" wrapText="1"/>
    </xf>
    <xf numFmtId="0" fontId="7" fillId="0" borderId="12" xfId="2" applyFont="1" applyFill="1" applyBorder="1" applyAlignment="1">
      <alignment horizontal="center" vertical="center" textRotation="90" wrapText="1"/>
    </xf>
    <xf numFmtId="1" fontId="3" fillId="0" borderId="1" xfId="2" applyNumberFormat="1" applyFont="1" applyFill="1" applyBorder="1" applyAlignment="1">
      <alignment horizontal="center" vertical="center" wrapText="1"/>
    </xf>
    <xf numFmtId="4" fontId="3" fillId="3" borderId="1" xfId="1" applyNumberFormat="1" applyFont="1" applyFill="1" applyBorder="1" applyAlignment="1">
      <alignment horizontal="center" wrapText="1"/>
    </xf>
    <xf numFmtId="1" fontId="3" fillId="3" borderId="1" xfId="1" applyNumberFormat="1" applyFont="1" applyFill="1" applyBorder="1" applyAlignment="1">
      <alignment horizontal="center" wrapText="1"/>
    </xf>
    <xf numFmtId="1" fontId="3" fillId="3" borderId="1" xfId="2" applyNumberFormat="1" applyFont="1" applyFill="1" applyBorder="1" applyAlignment="1">
      <alignment horizontal="center" vertical="center" wrapText="1"/>
    </xf>
    <xf numFmtId="0" fontId="24" fillId="0" borderId="0" xfId="2" applyFont="1" applyAlignment="1">
      <alignment horizontal="center"/>
    </xf>
    <xf numFmtId="0" fontId="7" fillId="0" borderId="1" xfId="4" applyFont="1" applyBorder="1" applyAlignment="1">
      <alignment horizontal="center" vertical="center" textRotation="90" wrapText="1"/>
    </xf>
    <xf numFmtId="49" fontId="4" fillId="3" borderId="1" xfId="1" applyNumberFormat="1" applyFont="1" applyFill="1" applyBorder="1" applyAlignment="1">
      <alignment horizontal="center" vertical="center" wrapText="1"/>
    </xf>
    <xf numFmtId="0" fontId="4" fillId="3" borderId="1" xfId="2" applyFont="1" applyFill="1" applyBorder="1" applyAlignment="1">
      <alignment horizontal="center" vertical="center"/>
    </xf>
    <xf numFmtId="0" fontId="25" fillId="3" borderId="0" xfId="2" applyFont="1" applyFill="1"/>
    <xf numFmtId="49" fontId="4" fillId="0" borderId="1" xfId="1"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0" fontId="37" fillId="0" borderId="0" xfId="1" applyFont="1"/>
    <xf numFmtId="0" fontId="38" fillId="0" borderId="0" xfId="1" applyFont="1"/>
    <xf numFmtId="0" fontId="39" fillId="0" borderId="0" xfId="1" applyFont="1" applyAlignment="1">
      <alignment horizontal="left" vertical="center"/>
    </xf>
    <xf numFmtId="0" fontId="7" fillId="0" borderId="1" xfId="8" applyFont="1" applyBorder="1" applyAlignment="1">
      <alignment horizontal="center" vertical="center" wrapText="1"/>
    </xf>
    <xf numFmtId="0" fontId="40" fillId="3" borderId="0" xfId="1" applyFont="1" applyFill="1"/>
    <xf numFmtId="49" fontId="4" fillId="0" borderId="1" xfId="1" applyNumberFormat="1" applyFont="1" applyFill="1" applyBorder="1" applyAlignment="1">
      <alignment horizontal="center" vertical="center"/>
    </xf>
    <xf numFmtId="0" fontId="4" fillId="0" borderId="1" xfId="1" applyFont="1" applyFill="1" applyBorder="1" applyAlignment="1">
      <alignment horizontal="center" wrapText="1"/>
    </xf>
    <xf numFmtId="0" fontId="40" fillId="0" borderId="0" xfId="1" applyFont="1"/>
    <xf numFmtId="0" fontId="4" fillId="0" borderId="1" xfId="1" applyFont="1" applyFill="1" applyBorder="1" applyAlignment="1">
      <alignment horizontal="center" vertical="center" wrapText="1"/>
    </xf>
    <xf numFmtId="0" fontId="25" fillId="0" borderId="0" xfId="2" applyFont="1" applyAlignment="1">
      <alignment horizontal="center"/>
    </xf>
    <xf numFmtId="0" fontId="4" fillId="0" borderId="0" xfId="2" applyFont="1" applyAlignment="1">
      <alignment horizontal="center"/>
    </xf>
    <xf numFmtId="0" fontId="25" fillId="0" borderId="0" xfId="2" applyFont="1" applyAlignment="1">
      <alignment horizontal="right" vertical="center"/>
    </xf>
    <xf numFmtId="0" fontId="26" fillId="0" borderId="0" xfId="2" applyFont="1" applyAlignment="1">
      <alignment horizontal="center" vertical="center" wrapText="1"/>
    </xf>
    <xf numFmtId="0" fontId="26" fillId="0" borderId="4" xfId="2" applyFont="1" applyBorder="1" applyAlignment="1">
      <alignment horizontal="center" vertical="center" wrapText="1"/>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49" fontId="26" fillId="0" borderId="1" xfId="2" applyNumberFormat="1" applyFont="1" applyBorder="1" applyAlignment="1">
      <alignment horizontal="center" vertical="center" wrapText="1"/>
    </xf>
    <xf numFmtId="0" fontId="25" fillId="0" borderId="1" xfId="2" applyFont="1" applyBorder="1" applyAlignment="1">
      <alignment vertical="center" wrapText="1"/>
    </xf>
    <xf numFmtId="0" fontId="25" fillId="0" borderId="1" xfId="2" applyFont="1" applyBorder="1" applyAlignment="1">
      <alignment horizontal="center" vertical="center"/>
    </xf>
    <xf numFmtId="0" fontId="25" fillId="0" borderId="1" xfId="2" applyFont="1" applyBorder="1" applyAlignment="1">
      <alignment horizontal="center" vertical="center" wrapText="1"/>
    </xf>
    <xf numFmtId="0" fontId="42" fillId="0" borderId="0" xfId="2" applyFont="1" applyFill="1" applyAlignment="1">
      <alignment wrapText="1"/>
    </xf>
    <xf numFmtId="0" fontId="43" fillId="0" borderId="0"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45" fillId="0" borderId="0" xfId="2" applyFont="1" applyFill="1" applyBorder="1" applyAlignment="1">
      <alignment horizontal="left" vertical="center" wrapText="1"/>
    </xf>
    <xf numFmtId="0" fontId="45" fillId="0" borderId="0" xfId="2" applyFont="1" applyFill="1" applyBorder="1" applyAlignment="1">
      <alignment horizontal="center" vertical="center" wrapText="1"/>
    </xf>
    <xf numFmtId="0" fontId="22" fillId="0" borderId="0" xfId="2" applyFont="1" applyFill="1" applyBorder="1" applyAlignment="1">
      <alignment horizontal="center" vertical="center"/>
    </xf>
    <xf numFmtId="0" fontId="25" fillId="0" borderId="0" xfId="2" applyFont="1" applyBorder="1" applyAlignment="1">
      <alignment horizontal="center" vertical="center"/>
    </xf>
    <xf numFmtId="0" fontId="43" fillId="0" borderId="0" xfId="2" applyFont="1" applyFill="1" applyBorder="1" applyAlignment="1">
      <alignment horizontal="center" vertical="center" wrapText="1"/>
    </xf>
    <xf numFmtId="0" fontId="7" fillId="0" borderId="1" xfId="9" applyFont="1" applyBorder="1" applyAlignment="1">
      <alignment horizontal="center" vertical="center" wrapText="1"/>
    </xf>
    <xf numFmtId="0" fontId="5" fillId="0" borderId="0" xfId="9"/>
    <xf numFmtId="0" fontId="10" fillId="0" borderId="0" xfId="12" applyFont="1" applyAlignment="1">
      <alignment wrapText="1"/>
    </xf>
    <xf numFmtId="0" fontId="10" fillId="0" borderId="0" xfId="12" applyFont="1" applyAlignment="1">
      <alignment horizontal="center" wrapText="1"/>
    </xf>
    <xf numFmtId="0" fontId="7" fillId="0" borderId="1" xfId="9" applyFont="1" applyBorder="1" applyAlignment="1">
      <alignment horizontal="center" vertical="center"/>
    </xf>
    <xf numFmtId="0" fontId="7" fillId="0" borderId="1" xfId="9" applyFont="1" applyBorder="1" applyAlignment="1">
      <alignment horizontal="center"/>
    </xf>
    <xf numFmtId="0" fontId="5" fillId="0" borderId="1" xfId="9" applyFont="1" applyBorder="1" applyAlignment="1">
      <alignment horizontal="center"/>
    </xf>
    <xf numFmtId="4" fontId="7" fillId="0" borderId="4" xfId="2" applyNumberFormat="1" applyFont="1" applyFill="1" applyBorder="1" applyAlignment="1">
      <alignment horizontal="center" vertical="center" textRotation="90" wrapText="1"/>
    </xf>
    <xf numFmtId="4" fontId="7" fillId="0" borderId="1" xfId="2"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5" fillId="3" borderId="2" xfId="2" applyFont="1" applyFill="1" applyBorder="1"/>
    <xf numFmtId="0" fontId="5" fillId="0" borderId="0" xfId="2" applyFont="1"/>
    <xf numFmtId="0" fontId="5" fillId="0" borderId="0" xfId="17" applyFont="1"/>
    <xf numFmtId="0" fontId="5" fillId="0" borderId="0" xfId="17" applyFont="1" applyFill="1"/>
    <xf numFmtId="0" fontId="5" fillId="0" borderId="0" xfId="17" applyFont="1" applyAlignment="1">
      <alignment horizontal="right"/>
    </xf>
    <xf numFmtId="0" fontId="5" fillId="0" borderId="0" xfId="17" applyFont="1" applyFill="1" applyAlignment="1">
      <alignment horizontal="right"/>
    </xf>
    <xf numFmtId="0" fontId="3" fillId="0" borderId="0" xfId="16" applyFont="1" applyAlignment="1">
      <alignment vertical="center"/>
    </xf>
    <xf numFmtId="0" fontId="4" fillId="0" borderId="0" xfId="16" applyFont="1" applyAlignment="1">
      <alignment vertical="center"/>
    </xf>
    <xf numFmtId="0" fontId="15" fillId="0" borderId="0" xfId="18" applyFont="1" applyFill="1" applyBorder="1" applyAlignment="1"/>
    <xf numFmtId="0" fontId="7" fillId="0" borderId="0" xfId="17" applyFont="1" applyFill="1" applyAlignment="1">
      <alignment horizontal="center"/>
    </xf>
    <xf numFmtId="0" fontId="5" fillId="0" borderId="0" xfId="17" applyFont="1" applyFill="1" applyBorder="1" applyAlignment="1">
      <alignment vertical="center"/>
    </xf>
    <xf numFmtId="0" fontId="4" fillId="0" borderId="0" xfId="16" applyFont="1" applyBorder="1" applyAlignment="1">
      <alignment vertical="center"/>
    </xf>
    <xf numFmtId="0" fontId="5" fillId="0" borderId="0" xfId="17" applyFont="1" applyFill="1" applyBorder="1" applyAlignment="1">
      <alignment horizontal="right"/>
    </xf>
    <xf numFmtId="0" fontId="7" fillId="0" borderId="0" xfId="17" applyFont="1" applyFill="1" applyAlignment="1">
      <alignment horizontal="right"/>
    </xf>
    <xf numFmtId="0" fontId="7" fillId="0" borderId="0" xfId="17" applyFont="1" applyFill="1"/>
    <xf numFmtId="0" fontId="7" fillId="0" borderId="0" xfId="17" applyFont="1"/>
    <xf numFmtId="0" fontId="7" fillId="0" borderId="1" xfId="17" applyFont="1" applyBorder="1" applyAlignment="1">
      <alignment horizontal="center" vertical="center" wrapText="1"/>
    </xf>
    <xf numFmtId="0" fontId="15" fillId="0" borderId="1" xfId="19" applyFont="1" applyBorder="1" applyAlignment="1">
      <alignment horizontal="center" vertical="center"/>
    </xf>
    <xf numFmtId="0" fontId="18" fillId="0" borderId="1" xfId="19" applyFont="1" applyBorder="1" applyAlignment="1">
      <alignment horizontal="center" vertical="center"/>
    </xf>
    <xf numFmtId="0" fontId="5" fillId="0" borderId="1" xfId="17" applyFont="1" applyBorder="1" applyAlignment="1">
      <alignment horizontal="left" vertical="center" wrapText="1"/>
    </xf>
    <xf numFmtId="166" fontId="5" fillId="0" borderId="1" xfId="17" applyNumberFormat="1" applyFont="1" applyBorder="1" applyAlignment="1">
      <alignment horizontal="center" vertical="center" wrapText="1"/>
    </xf>
    <xf numFmtId="0" fontId="5" fillId="0" borderId="0" xfId="17" applyFont="1" applyAlignment="1">
      <alignment horizontal="left"/>
    </xf>
    <xf numFmtId="0" fontId="5" fillId="0" borderId="1" xfId="9" applyFont="1" applyBorder="1" applyAlignment="1">
      <alignment horizontal="center" vertical="center"/>
    </xf>
    <xf numFmtId="165" fontId="25" fillId="0" borderId="4" xfId="2" applyNumberFormat="1" applyFont="1" applyBorder="1" applyAlignment="1">
      <alignment horizontal="center" vertical="center"/>
    </xf>
    <xf numFmtId="0" fontId="25" fillId="0" borderId="4" xfId="2" applyFont="1" applyBorder="1" applyAlignment="1">
      <alignment horizontal="center" vertical="center"/>
    </xf>
    <xf numFmtId="0" fontId="25" fillId="0" borderId="4" xfId="2" applyFont="1" applyBorder="1" applyAlignment="1">
      <alignment horizontal="center" vertical="center" wrapText="1"/>
    </xf>
    <xf numFmtId="165" fontId="25" fillId="0" borderId="4" xfId="2" applyNumberFormat="1" applyFont="1" applyBorder="1" applyAlignment="1">
      <alignment horizontal="center" vertical="center" wrapText="1"/>
    </xf>
    <xf numFmtId="0" fontId="7" fillId="5" borderId="2" xfId="2" applyFont="1" applyFill="1" applyBorder="1"/>
    <xf numFmtId="0" fontId="7" fillId="5" borderId="0" xfId="2" applyFont="1" applyFill="1" applyBorder="1"/>
    <xf numFmtId="0" fontId="5" fillId="4" borderId="1" xfId="2" applyFont="1" applyFill="1" applyBorder="1" applyAlignment="1">
      <alignment horizontal="center" vertical="center"/>
    </xf>
    <xf numFmtId="0" fontId="5" fillId="4" borderId="1" xfId="2" applyFont="1" applyFill="1" applyBorder="1" applyAlignment="1">
      <alignment horizontal="left" vertical="center" wrapText="1"/>
    </xf>
    <xf numFmtId="4" fontId="5" fillId="4" borderId="1" xfId="2"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0" fontId="5" fillId="4" borderId="1" xfId="2" applyFont="1" applyFill="1" applyBorder="1" applyAlignment="1">
      <alignment wrapText="1"/>
    </xf>
    <xf numFmtId="4" fontId="7" fillId="4" borderId="1" xfId="2" applyNumberFormat="1" applyFont="1" applyFill="1" applyBorder="1" applyAlignment="1">
      <alignment horizontal="center" vertical="center"/>
    </xf>
    <xf numFmtId="4" fontId="7" fillId="6"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0" fontId="7"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2" fontId="3" fillId="3" borderId="1" xfId="2"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22" fillId="0" borderId="0" xfId="2" applyFont="1" applyFill="1" applyBorder="1"/>
    <xf numFmtId="0" fontId="22" fillId="0" borderId="0" xfId="2" applyFont="1" applyFill="1" applyBorder="1" applyAlignment="1">
      <alignment vertical="center"/>
    </xf>
    <xf numFmtId="0" fontId="5" fillId="0" borderId="0" xfId="2" applyFont="1" applyFill="1" applyBorder="1" applyAlignment="1">
      <alignment horizontal="right"/>
    </xf>
    <xf numFmtId="14" fontId="22" fillId="0" borderId="0" xfId="2" applyNumberFormat="1" applyFont="1" applyFill="1" applyBorder="1" applyAlignment="1">
      <alignment vertical="center"/>
    </xf>
    <xf numFmtId="0" fontId="9" fillId="0" borderId="0" xfId="2" applyFont="1" applyFill="1" applyBorder="1" applyAlignment="1">
      <alignment horizontal="right"/>
    </xf>
    <xf numFmtId="0" fontId="7" fillId="0" borderId="0" xfId="2" applyFont="1" applyFill="1" applyBorder="1" applyAlignment="1">
      <alignment horizontal="center"/>
    </xf>
    <xf numFmtId="0" fontId="7" fillId="0" borderId="0" xfId="2" applyFont="1" applyFill="1" applyBorder="1" applyAlignment="1"/>
    <xf numFmtId="14" fontId="7" fillId="0" borderId="0" xfId="2" applyNumberFormat="1" applyFont="1" applyFill="1" applyBorder="1" applyAlignment="1"/>
    <xf numFmtId="0" fontId="7" fillId="0" borderId="0" xfId="1" applyFont="1" applyFill="1" applyBorder="1" applyAlignment="1">
      <alignment vertical="center"/>
    </xf>
    <xf numFmtId="0" fontId="5" fillId="0" borderId="0" xfId="1" applyFont="1" applyFill="1" applyBorder="1" applyAlignment="1">
      <alignment vertical="top"/>
    </xf>
    <xf numFmtId="14" fontId="5" fillId="0" borderId="0" xfId="1" applyNumberFormat="1" applyFont="1" applyFill="1" applyBorder="1" applyAlignment="1">
      <alignment vertical="top"/>
    </xf>
    <xf numFmtId="14" fontId="22" fillId="0" borderId="0" xfId="2" applyNumberFormat="1" applyFont="1" applyFill="1" applyBorder="1" applyAlignment="1"/>
    <xf numFmtId="0" fontId="23" fillId="0" borderId="0" xfId="2" applyFont="1" applyFill="1" applyBorder="1" applyAlignment="1"/>
    <xf numFmtId="14" fontId="23" fillId="0" borderId="0" xfId="2" applyNumberFormat="1" applyFont="1" applyFill="1" applyBorder="1" applyAlignment="1"/>
    <xf numFmtId="0" fontId="5" fillId="0" borderId="0" xfId="2" applyFont="1" applyFill="1" applyBorder="1" applyAlignment="1">
      <alignment vertical="center"/>
    </xf>
    <xf numFmtId="3" fontId="5" fillId="0" borderId="0" xfId="2" applyNumberFormat="1" applyFont="1" applyFill="1" applyBorder="1" applyAlignment="1">
      <alignment horizontal="center" vertical="center"/>
    </xf>
    <xf numFmtId="14" fontId="5" fillId="0" borderId="0" xfId="2" applyNumberFormat="1" applyFont="1" applyFill="1" applyBorder="1" applyAlignment="1">
      <alignment vertical="center"/>
    </xf>
    <xf numFmtId="0" fontId="5" fillId="0" borderId="0" xfId="2" applyFont="1" applyFill="1" applyBorder="1"/>
    <xf numFmtId="2" fontId="3" fillId="3" borderId="1" xfId="1" applyNumberFormat="1" applyFont="1" applyFill="1" applyBorder="1" applyAlignment="1">
      <alignment horizontal="center"/>
    </xf>
    <xf numFmtId="0" fontId="7" fillId="4" borderId="1" xfId="2" applyFont="1" applyFill="1" applyBorder="1" applyAlignment="1">
      <alignment horizontal="center" vertical="center"/>
    </xf>
    <xf numFmtId="0" fontId="7" fillId="4" borderId="1" xfId="2" applyFont="1" applyFill="1" applyBorder="1" applyAlignment="1">
      <alignment vertical="center" wrapText="1"/>
    </xf>
    <xf numFmtId="0" fontId="3" fillId="4" borderId="1" xfId="1" applyFont="1" applyFill="1" applyBorder="1" applyAlignment="1">
      <alignment horizontal="center" vertical="center"/>
    </xf>
    <xf numFmtId="4" fontId="3" fillId="4" borderId="1" xfId="1" applyNumberFormat="1" applyFont="1" applyFill="1" applyBorder="1" applyAlignment="1">
      <alignment horizontal="center" vertical="center"/>
    </xf>
    <xf numFmtId="1" fontId="3" fillId="4" borderId="1" xfId="1" applyNumberFormat="1" applyFont="1" applyFill="1" applyBorder="1" applyAlignment="1">
      <alignment horizontal="center" vertical="center"/>
    </xf>
    <xf numFmtId="2" fontId="3" fillId="4" borderId="1" xfId="1" applyNumberFormat="1" applyFont="1" applyFill="1" applyBorder="1" applyAlignment="1">
      <alignment horizontal="center" vertical="center"/>
    </xf>
    <xf numFmtId="0" fontId="4" fillId="4" borderId="1" xfId="1" applyFont="1" applyFill="1" applyBorder="1" applyAlignment="1">
      <alignment horizontal="center" vertical="center"/>
    </xf>
    <xf numFmtId="4" fontId="4" fillId="4" borderId="1" xfId="1" applyNumberFormat="1" applyFont="1" applyFill="1" applyBorder="1" applyAlignment="1">
      <alignment horizontal="center" vertical="center"/>
    </xf>
    <xf numFmtId="1" fontId="4" fillId="4" borderId="1" xfId="1" applyNumberFormat="1" applyFont="1" applyFill="1" applyBorder="1" applyAlignment="1">
      <alignment horizontal="center" vertical="center"/>
    </xf>
    <xf numFmtId="0" fontId="4" fillId="4" borderId="1" xfId="1" applyFont="1" applyFill="1" applyBorder="1" applyAlignment="1">
      <alignment horizontal="center"/>
    </xf>
    <xf numFmtId="0" fontId="7" fillId="4" borderId="1" xfId="2" applyFont="1" applyFill="1" applyBorder="1" applyAlignment="1">
      <alignment wrapText="1"/>
    </xf>
    <xf numFmtId="1" fontId="7" fillId="4" borderId="1" xfId="2" applyNumberFormat="1" applyFont="1" applyFill="1" applyBorder="1" applyAlignment="1">
      <alignment horizontal="center" vertical="center"/>
    </xf>
    <xf numFmtId="2" fontId="5" fillId="4" borderId="1" xfId="2" applyNumberFormat="1" applyFont="1" applyFill="1" applyBorder="1" applyAlignment="1">
      <alignment horizontal="center" vertical="center"/>
    </xf>
    <xf numFmtId="4" fontId="5" fillId="4" borderId="1" xfId="2" applyNumberFormat="1" applyFont="1" applyFill="1" applyBorder="1" applyAlignment="1">
      <alignment horizontal="center" vertical="center" wrapText="1"/>
    </xf>
    <xf numFmtId="4" fontId="7" fillId="4" borderId="1" xfId="2" applyNumberFormat="1" applyFont="1" applyFill="1" applyBorder="1" applyAlignment="1">
      <alignment horizontal="center" vertical="center" wrapText="1"/>
    </xf>
    <xf numFmtId="0" fontId="5" fillId="3" borderId="3" xfId="2" applyFont="1" applyFill="1" applyBorder="1" applyAlignment="1">
      <alignment horizontal="center" vertical="center" wrapText="1"/>
    </xf>
    <xf numFmtId="4" fontId="4" fillId="3" borderId="3" xfId="1" applyNumberFormat="1" applyFont="1" applyFill="1" applyBorder="1" applyAlignment="1">
      <alignment horizontal="left" vertical="center" wrapText="1"/>
    </xf>
    <xf numFmtId="0" fontId="5" fillId="4" borderId="3"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5" fillId="0" borderId="0" xfId="2" applyFont="1" applyBorder="1" applyAlignment="1">
      <alignment horizontal="center" vertical="center"/>
    </xf>
    <xf numFmtId="0" fontId="5" fillId="4" borderId="1" xfId="2" applyFont="1" applyFill="1" applyBorder="1" applyAlignment="1">
      <alignment vertical="center" wrapText="1"/>
    </xf>
    <xf numFmtId="4" fontId="5" fillId="4" borderId="1" xfId="2" applyNumberFormat="1" applyFont="1" applyFill="1" applyBorder="1" applyAlignment="1">
      <alignment wrapText="1"/>
    </xf>
    <xf numFmtId="4" fontId="7" fillId="4" borderId="1" xfId="2" applyNumberFormat="1" applyFont="1" applyFill="1" applyBorder="1" applyAlignment="1">
      <alignment wrapText="1"/>
    </xf>
    <xf numFmtId="0" fontId="5" fillId="4" borderId="2" xfId="2" applyFont="1" applyFill="1" applyBorder="1" applyAlignment="1">
      <alignment wrapText="1"/>
    </xf>
    <xf numFmtId="0" fontId="4" fillId="0" borderId="0" xfId="1" applyFont="1" applyAlignment="1">
      <alignment horizontal="center" vertical="center"/>
    </xf>
    <xf numFmtId="0" fontId="3" fillId="7" borderId="1" xfId="1" applyFont="1" applyFill="1" applyBorder="1" applyAlignment="1">
      <alignment horizontal="center" vertical="center" textRotation="90" wrapText="1"/>
    </xf>
    <xf numFmtId="49" fontId="3" fillId="7" borderId="1" xfId="1" applyNumberFormat="1" applyFont="1" applyFill="1" applyBorder="1" applyAlignment="1">
      <alignment horizontal="center" wrapText="1"/>
    </xf>
    <xf numFmtId="0" fontId="5" fillId="7" borderId="1" xfId="2" applyFont="1" applyFill="1" applyBorder="1" applyAlignment="1">
      <alignment horizontal="center" vertical="center" wrapText="1"/>
    </xf>
    <xf numFmtId="4" fontId="5" fillId="7" borderId="1" xfId="14" applyNumberFormat="1" applyFont="1" applyFill="1" applyBorder="1" applyAlignment="1">
      <alignment horizontal="center" vertical="center"/>
    </xf>
    <xf numFmtId="4" fontId="3" fillId="4" borderId="1" xfId="1"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26" fillId="2" borderId="1" xfId="2" applyFont="1" applyFill="1" applyBorder="1" applyAlignment="1">
      <alignment horizontal="center" vertical="center"/>
    </xf>
    <xf numFmtId="0" fontId="4" fillId="0" borderId="1" xfId="2"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2" fontId="7" fillId="3" borderId="1" xfId="2" applyNumberFormat="1" applyFont="1" applyFill="1" applyBorder="1" applyAlignment="1">
      <alignment horizontal="center" vertical="center"/>
    </xf>
    <xf numFmtId="4" fontId="5" fillId="7" borderId="1" xfId="2" applyNumberFormat="1" applyFont="1" applyFill="1" applyBorder="1" applyAlignment="1">
      <alignment horizontal="center" vertical="center"/>
    </xf>
    <xf numFmtId="0" fontId="5" fillId="3" borderId="1" xfId="1" applyFont="1" applyFill="1" applyBorder="1" applyAlignment="1">
      <alignment horizontal="center" vertical="center" wrapText="1"/>
    </xf>
    <xf numFmtId="2" fontId="5" fillId="3" borderId="1" xfId="1" applyNumberFormat="1" applyFont="1" applyFill="1" applyBorder="1" applyAlignment="1">
      <alignment horizontal="center" vertical="center"/>
    </xf>
    <xf numFmtId="1" fontId="5" fillId="3" borderId="1" xfId="1" applyNumberFormat="1" applyFont="1" applyFill="1" applyBorder="1" applyAlignment="1">
      <alignment horizontal="center" vertical="center"/>
    </xf>
    <xf numFmtId="2" fontId="5" fillId="3" borderId="1" xfId="1"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xf>
    <xf numFmtId="0" fontId="7" fillId="0" borderId="1" xfId="1" applyFont="1" applyBorder="1" applyAlignment="1">
      <alignment horizontal="center" vertical="center"/>
    </xf>
    <xf numFmtId="4" fontId="7" fillId="7"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1" applyFont="1"/>
    <xf numFmtId="1" fontId="7" fillId="0" borderId="1" xfId="2" applyNumberFormat="1" applyFont="1" applyFill="1" applyBorder="1" applyAlignment="1">
      <alignment horizontal="center" vertical="center"/>
    </xf>
    <xf numFmtId="1" fontId="7" fillId="7" borderId="1" xfId="14" applyNumberFormat="1" applyFont="1" applyFill="1" applyBorder="1" applyAlignment="1">
      <alignment horizontal="center" vertical="center"/>
    </xf>
    <xf numFmtId="4" fontId="7" fillId="0" borderId="1" xfId="14" applyNumberFormat="1" applyFont="1" applyFill="1" applyBorder="1" applyAlignment="1">
      <alignment horizontal="center" vertical="center"/>
    </xf>
    <xf numFmtId="4" fontId="7" fillId="7" borderId="1" xfId="14" applyNumberFormat="1" applyFont="1" applyFill="1" applyBorder="1" applyAlignment="1">
      <alignment horizontal="center" vertical="center"/>
    </xf>
    <xf numFmtId="0" fontId="7" fillId="0" borderId="1"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left" vertical="center" wrapText="1"/>
    </xf>
    <xf numFmtId="3" fontId="7" fillId="0" borderId="1" xfId="2" applyNumberFormat="1" applyFont="1" applyFill="1" applyBorder="1" applyAlignment="1">
      <alignment horizontal="center" vertical="center"/>
    </xf>
    <xf numFmtId="2" fontId="7" fillId="0" borderId="1" xfId="2" applyNumberFormat="1" applyFont="1" applyFill="1" applyBorder="1" applyAlignment="1">
      <alignment horizontal="center" vertical="center"/>
    </xf>
    <xf numFmtId="0" fontId="52" fillId="3" borderId="2" xfId="2" applyFont="1" applyFill="1" applyBorder="1"/>
    <xf numFmtId="0" fontId="52" fillId="0" borderId="1" xfId="1" applyFont="1" applyFill="1" applyBorder="1" applyAlignment="1">
      <alignment horizontal="center" vertical="center"/>
    </xf>
    <xf numFmtId="4" fontId="52" fillId="0" borderId="3" xfId="1" applyNumberFormat="1" applyFont="1" applyFill="1" applyBorder="1" applyAlignment="1">
      <alignment horizontal="left" vertical="center" wrapText="1"/>
    </xf>
    <xf numFmtId="4" fontId="52" fillId="0" borderId="1" xfId="2" applyNumberFormat="1" applyFont="1" applyFill="1" applyBorder="1" applyAlignment="1">
      <alignment horizontal="center" vertical="center"/>
    </xf>
    <xf numFmtId="1" fontId="52" fillId="0" borderId="1" xfId="2" applyNumberFormat="1" applyFont="1" applyFill="1" applyBorder="1" applyAlignment="1">
      <alignment horizontal="center" vertical="center"/>
    </xf>
    <xf numFmtId="4" fontId="52" fillId="0" borderId="1" xfId="2" applyNumberFormat="1" applyFont="1" applyFill="1" applyBorder="1" applyAlignment="1">
      <alignment horizontal="center" vertical="center" wrapText="1"/>
    </xf>
    <xf numFmtId="0" fontId="52" fillId="0" borderId="0" xfId="2" applyFont="1"/>
    <xf numFmtId="0" fontId="7" fillId="0" borderId="2" xfId="2" applyFont="1" applyBorder="1"/>
    <xf numFmtId="2"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1" applyNumberFormat="1" applyFont="1" applyFill="1" applyBorder="1" applyAlignment="1">
      <alignment horizontal="left" vertical="center" wrapText="1"/>
    </xf>
    <xf numFmtId="4" fontId="7" fillId="7" borderId="1" xfId="2" applyNumberFormat="1" applyFont="1" applyFill="1" applyBorder="1" applyAlignment="1">
      <alignment horizontal="center" vertical="center" wrapText="1"/>
    </xf>
    <xf numFmtId="2" fontId="7" fillId="0" borderId="1" xfId="5" applyNumberFormat="1" applyFont="1" applyFill="1" applyBorder="1" applyAlignment="1">
      <alignment horizontal="center" vertical="center"/>
    </xf>
    <xf numFmtId="4" fontId="7" fillId="0" borderId="1" xfId="16" applyNumberFormat="1" applyFont="1" applyFill="1" applyBorder="1" applyAlignment="1">
      <alignment horizontal="center" vertical="center" wrapText="1"/>
    </xf>
    <xf numFmtId="4" fontId="7" fillId="0" borderId="1" xfId="17" applyNumberFormat="1" applyFont="1" applyFill="1" applyBorder="1" applyAlignment="1">
      <alignment horizontal="center" vertical="center" wrapText="1"/>
    </xf>
    <xf numFmtId="49" fontId="35" fillId="0" borderId="1" xfId="5" applyNumberFormat="1" applyFont="1" applyFill="1" applyBorder="1" applyAlignment="1">
      <alignment horizontal="center" vertical="center" wrapText="1"/>
    </xf>
    <xf numFmtId="49" fontId="35" fillId="0" borderId="1" xfId="5" applyNumberFormat="1" applyFont="1" applyFill="1" applyBorder="1" applyAlignment="1">
      <alignment horizontal="center" vertical="center"/>
    </xf>
    <xf numFmtId="4" fontId="3" fillId="0" borderId="1" xfId="1" applyNumberFormat="1" applyFont="1" applyFill="1" applyBorder="1" applyAlignment="1">
      <alignment horizontal="left" vertical="center" wrapText="1"/>
    </xf>
    <xf numFmtId="0" fontId="35" fillId="0" borderId="1" xfId="2" applyFont="1" applyFill="1" applyBorder="1" applyAlignment="1">
      <alignment horizontal="center" vertical="center"/>
    </xf>
    <xf numFmtId="4" fontId="3" fillId="0" borderId="1" xfId="1"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7" fillId="8" borderId="1" xfId="2" applyNumberFormat="1" applyFont="1" applyFill="1" applyBorder="1" applyAlignment="1">
      <alignment horizontal="center" vertical="center" wrapText="1"/>
    </xf>
    <xf numFmtId="4" fontId="7" fillId="8" borderId="1" xfId="1" applyNumberFormat="1" applyFont="1" applyFill="1" applyBorder="1" applyAlignment="1">
      <alignment horizontal="center" vertical="center" wrapText="1"/>
    </xf>
    <xf numFmtId="0" fontId="4" fillId="7" borderId="0" xfId="1" applyFont="1" applyFill="1" applyAlignment="1">
      <alignment wrapText="1"/>
    </xf>
    <xf numFmtId="0" fontId="4" fillId="7" borderId="0" xfId="1" applyFont="1" applyFill="1" applyAlignment="1">
      <alignment horizontal="center" vertical="center" wrapText="1"/>
    </xf>
    <xf numFmtId="4" fontId="3" fillId="7" borderId="1" xfId="1" applyNumberFormat="1" applyFont="1" applyFill="1" applyBorder="1" applyAlignment="1">
      <alignment horizontal="center" vertical="center" wrapText="1"/>
    </xf>
    <xf numFmtId="4" fontId="4" fillId="7" borderId="1" xfId="1" applyNumberFormat="1" applyFont="1" applyFill="1" applyBorder="1" applyAlignment="1">
      <alignment horizontal="center" vertical="center" wrapText="1"/>
    </xf>
    <xf numFmtId="0" fontId="4" fillId="10" borderId="0" xfId="1" applyFont="1" applyFill="1" applyAlignment="1">
      <alignment wrapText="1"/>
    </xf>
    <xf numFmtId="0" fontId="3" fillId="10" borderId="0" xfId="1" applyFont="1" applyFill="1" applyBorder="1" applyAlignment="1">
      <alignment horizontal="center" vertical="center" wrapText="1"/>
    </xf>
    <xf numFmtId="0" fontId="4" fillId="10" borderId="0" xfId="1" applyFont="1" applyFill="1" applyBorder="1" applyAlignment="1">
      <alignment wrapText="1"/>
    </xf>
    <xf numFmtId="0" fontId="4" fillId="10" borderId="0" xfId="1" applyFont="1" applyFill="1" applyAlignment="1">
      <alignment horizontal="center" vertical="center" wrapText="1"/>
    </xf>
    <xf numFmtId="0" fontId="3" fillId="10" borderId="1" xfId="1" applyFont="1" applyFill="1" applyBorder="1" applyAlignment="1">
      <alignment horizontal="center" vertical="center" textRotation="90" wrapText="1"/>
    </xf>
    <xf numFmtId="49" fontId="3" fillId="10" borderId="1" xfId="1" applyNumberFormat="1" applyFont="1" applyFill="1" applyBorder="1" applyAlignment="1">
      <alignment horizontal="center" wrapText="1"/>
    </xf>
    <xf numFmtId="4" fontId="7" fillId="10" borderId="1" xfId="2" applyNumberFormat="1" applyFont="1" applyFill="1" applyBorder="1" applyAlignment="1">
      <alignment horizontal="center" vertical="center" wrapText="1"/>
    </xf>
    <xf numFmtId="4" fontId="3" fillId="10" borderId="1" xfId="1" applyNumberFormat="1" applyFont="1" applyFill="1" applyBorder="1" applyAlignment="1">
      <alignment horizontal="center" vertical="center" wrapText="1"/>
    </xf>
    <xf numFmtId="4" fontId="4" fillId="10" borderId="1" xfId="1" applyNumberFormat="1" applyFont="1" applyFill="1" applyBorder="1" applyAlignment="1">
      <alignment horizontal="center" vertical="center" wrapText="1"/>
    </xf>
    <xf numFmtId="4" fontId="7" fillId="10" borderId="1" xfId="1" applyNumberFormat="1" applyFont="1" applyFill="1" applyBorder="1" applyAlignment="1">
      <alignment horizontal="center" vertical="center" wrapText="1"/>
    </xf>
    <xf numFmtId="0" fontId="5" fillId="10" borderId="0" xfId="2" applyFont="1" applyFill="1" applyAlignment="1">
      <alignment horizontal="right" vertical="center"/>
    </xf>
    <xf numFmtId="0" fontId="48" fillId="10" borderId="0" xfId="1" applyFont="1" applyFill="1" applyAlignment="1">
      <alignment wrapText="1"/>
    </xf>
    <xf numFmtId="0" fontId="5" fillId="10" borderId="0" xfId="2" applyFont="1" applyFill="1" applyAlignment="1">
      <alignment horizontal="right"/>
    </xf>
    <xf numFmtId="0" fontId="48" fillId="10" borderId="0" xfId="2" applyFont="1" applyFill="1" applyAlignment="1">
      <alignment wrapText="1"/>
    </xf>
    <xf numFmtId="0" fontId="5" fillId="10" borderId="0" xfId="2" applyFont="1" applyFill="1" applyAlignment="1">
      <alignment wrapText="1"/>
    </xf>
    <xf numFmtId="0" fontId="7" fillId="10" borderId="1" xfId="1" applyFont="1" applyFill="1" applyBorder="1" applyAlignment="1">
      <alignment horizontal="center" vertical="center" textRotation="90" wrapText="1"/>
    </xf>
    <xf numFmtId="49" fontId="7" fillId="10" borderId="1" xfId="1" applyNumberFormat="1" applyFont="1" applyFill="1" applyBorder="1" applyAlignment="1">
      <alignment horizontal="center" wrapText="1"/>
    </xf>
    <xf numFmtId="4" fontId="5" fillId="10" borderId="1" xfId="1" applyNumberFormat="1" applyFont="1" applyFill="1" applyBorder="1" applyAlignment="1">
      <alignment horizontal="center" vertical="center" wrapText="1"/>
    </xf>
    <xf numFmtId="4" fontId="7" fillId="10" borderId="1" xfId="16" applyNumberFormat="1" applyFont="1" applyFill="1" applyBorder="1" applyAlignment="1">
      <alignment horizontal="center" vertical="center" wrapText="1"/>
    </xf>
    <xf numFmtId="10" fontId="7" fillId="10" borderId="1" xfId="16" applyNumberFormat="1" applyFont="1" applyFill="1" applyBorder="1" applyAlignment="1">
      <alignment horizontal="center" vertical="center" wrapText="1"/>
    </xf>
    <xf numFmtId="49" fontId="7" fillId="8" borderId="2" xfId="1" applyNumberFormat="1" applyFont="1" applyFill="1" applyBorder="1" applyAlignment="1">
      <alignment horizontal="center" vertical="center"/>
    </xf>
    <xf numFmtId="0" fontId="7" fillId="8" borderId="1" xfId="1" applyFont="1" applyFill="1" applyBorder="1" applyAlignment="1">
      <alignment horizontal="center" vertical="center"/>
    </xf>
    <xf numFmtId="4" fontId="7" fillId="8" borderId="1" xfId="15" applyNumberFormat="1" applyFont="1" applyFill="1" applyBorder="1" applyAlignment="1">
      <alignment horizontal="left" vertical="center" wrapText="1"/>
    </xf>
    <xf numFmtId="0" fontId="5" fillId="8" borderId="0" xfId="1" applyFont="1" applyFill="1"/>
    <xf numFmtId="4" fontId="7" fillId="8" borderId="1" xfId="16" applyNumberFormat="1" applyFont="1" applyFill="1" applyBorder="1" applyAlignment="1">
      <alignment horizontal="center" vertical="center" wrapText="1"/>
    </xf>
    <xf numFmtId="0" fontId="35" fillId="8" borderId="0" xfId="0" applyFont="1" applyFill="1" applyAlignment="1">
      <alignment horizontal="center"/>
    </xf>
    <xf numFmtId="0" fontId="7" fillId="8" borderId="2" xfId="2" applyFont="1" applyFill="1" applyBorder="1"/>
    <xf numFmtId="4" fontId="7" fillId="8" borderId="1" xfId="2" applyNumberFormat="1" applyFont="1" applyFill="1" applyBorder="1" applyAlignment="1">
      <alignment horizontal="center" vertical="center"/>
    </xf>
    <xf numFmtId="1" fontId="7" fillId="8" borderId="1" xfId="2" applyNumberFormat="1" applyFont="1" applyFill="1" applyBorder="1" applyAlignment="1">
      <alignment horizontal="center" vertical="center"/>
    </xf>
    <xf numFmtId="1" fontId="7" fillId="8" borderId="1" xfId="14" applyNumberFormat="1" applyFont="1" applyFill="1" applyBorder="1" applyAlignment="1">
      <alignment horizontal="center" vertical="center"/>
    </xf>
    <xf numFmtId="2" fontId="7" fillId="8" borderId="1" xfId="14" applyNumberFormat="1" applyFont="1" applyFill="1" applyBorder="1" applyAlignment="1">
      <alignment horizontal="center" vertical="center"/>
    </xf>
    <xf numFmtId="4" fontId="7" fillId="8" borderId="1" xfId="14" applyNumberFormat="1" applyFont="1" applyFill="1" applyBorder="1" applyAlignment="1">
      <alignment horizontal="center" vertical="center"/>
    </xf>
    <xf numFmtId="49" fontId="7" fillId="8" borderId="1" xfId="14" applyNumberFormat="1" applyFont="1" applyFill="1" applyBorder="1" applyAlignment="1">
      <alignment horizontal="center" vertical="center"/>
    </xf>
    <xf numFmtId="2" fontId="51" fillId="8" borderId="1" xfId="0" applyNumberFormat="1" applyFont="1" applyFill="1" applyBorder="1" applyAlignment="1">
      <alignment horizontal="center" vertical="center"/>
    </xf>
    <xf numFmtId="0" fontId="7" fillId="8" borderId="0" xfId="2" applyFont="1" applyFill="1"/>
    <xf numFmtId="2" fontId="7" fillId="8" borderId="1" xfId="0" applyNumberFormat="1" applyFont="1" applyFill="1" applyBorder="1" applyAlignment="1">
      <alignment horizontal="center" vertical="center"/>
    </xf>
    <xf numFmtId="0" fontId="7" fillId="8" borderId="0" xfId="0" applyFont="1" applyFill="1" applyAlignment="1">
      <alignment horizontal="center"/>
    </xf>
    <xf numFmtId="4" fontId="5" fillId="8" borderId="0" xfId="2" applyNumberFormat="1" applyFont="1" applyFill="1"/>
    <xf numFmtId="164" fontId="5" fillId="8" borderId="0" xfId="2" applyNumberFormat="1" applyFont="1" applyFill="1"/>
    <xf numFmtId="4" fontId="7" fillId="8" borderId="4" xfId="2" applyNumberFormat="1" applyFont="1" applyFill="1" applyBorder="1" applyAlignment="1">
      <alignment horizontal="center" vertical="center" textRotation="90" wrapText="1"/>
    </xf>
    <xf numFmtId="164" fontId="7" fillId="8" borderId="4" xfId="2" applyNumberFormat="1" applyFont="1" applyFill="1" applyBorder="1" applyAlignment="1">
      <alignment horizontal="center" vertical="center" textRotation="90" wrapText="1"/>
    </xf>
    <xf numFmtId="3" fontId="7" fillId="8" borderId="1" xfId="2" applyNumberFormat="1" applyFont="1" applyFill="1" applyBorder="1" applyAlignment="1">
      <alignment horizontal="center" vertical="center" wrapText="1"/>
    </xf>
    <xf numFmtId="2" fontId="3" fillId="8" borderId="1" xfId="2" applyNumberFormat="1" applyFont="1" applyFill="1" applyBorder="1" applyAlignment="1">
      <alignment horizontal="center" vertical="center"/>
    </xf>
    <xf numFmtId="2" fontId="3" fillId="8" borderId="1" xfId="1" applyNumberFormat="1" applyFont="1" applyFill="1" applyBorder="1" applyAlignment="1">
      <alignment horizontal="center" vertical="center"/>
    </xf>
    <xf numFmtId="4" fontId="4" fillId="8" borderId="1" xfId="1" applyNumberFormat="1" applyFont="1" applyFill="1" applyBorder="1" applyAlignment="1">
      <alignment horizontal="center" vertical="center"/>
    </xf>
    <xf numFmtId="4" fontId="5" fillId="8" borderId="1" xfId="2" applyNumberFormat="1" applyFont="1" applyFill="1" applyBorder="1" applyAlignment="1">
      <alignment horizontal="center" vertical="center"/>
    </xf>
    <xf numFmtId="2" fontId="5" fillId="8" borderId="1" xfId="2" applyNumberFormat="1" applyFont="1" applyFill="1" applyBorder="1" applyAlignment="1">
      <alignment horizontal="center" vertical="center"/>
    </xf>
    <xf numFmtId="4" fontId="7" fillId="8" borderId="1" xfId="2" applyNumberFormat="1" applyFont="1" applyFill="1" applyBorder="1" applyAlignment="1">
      <alignment horizontal="center" vertical="center" wrapText="1"/>
    </xf>
    <xf numFmtId="4" fontId="5" fillId="8" borderId="1" xfId="14" applyNumberFormat="1" applyFont="1" applyFill="1" applyBorder="1" applyAlignment="1">
      <alignment horizontal="center" vertical="center"/>
    </xf>
    <xf numFmtId="4" fontId="7" fillId="8" borderId="12" xfId="2" applyNumberFormat="1" applyFont="1" applyFill="1" applyBorder="1" applyAlignment="1">
      <alignment horizontal="center" vertical="center" textRotation="90" wrapText="1"/>
    </xf>
    <xf numFmtId="4" fontId="7" fillId="8" borderId="1" xfId="1" applyNumberFormat="1" applyFont="1" applyFill="1" applyBorder="1" applyAlignment="1">
      <alignment horizontal="left" vertical="center" wrapText="1"/>
    </xf>
    <xf numFmtId="49" fontId="7" fillId="8" borderId="1" xfId="2" applyNumberFormat="1" applyFont="1" applyFill="1" applyBorder="1" applyAlignment="1">
      <alignment horizontal="center" vertical="center"/>
    </xf>
    <xf numFmtId="4" fontId="7" fillId="8" borderId="2" xfId="1" applyNumberFormat="1" applyFont="1" applyFill="1" applyBorder="1" applyAlignment="1">
      <alignment horizontal="left" vertical="center" wrapText="1"/>
    </xf>
    <xf numFmtId="1" fontId="7" fillId="8" borderId="1" xfId="1" applyNumberFormat="1" applyFont="1" applyFill="1" applyBorder="1" applyAlignment="1">
      <alignment horizontal="center" vertical="center"/>
    </xf>
    <xf numFmtId="2" fontId="7" fillId="8" borderId="1" xfId="1" applyNumberFormat="1" applyFont="1" applyFill="1" applyBorder="1" applyAlignment="1">
      <alignment horizontal="center" vertical="center"/>
    </xf>
    <xf numFmtId="2" fontId="7" fillId="8" borderId="1" xfId="1" applyNumberFormat="1" applyFont="1" applyFill="1" applyBorder="1" applyAlignment="1">
      <alignment horizontal="center" vertical="center" wrapText="1"/>
    </xf>
    <xf numFmtId="0" fontId="7" fillId="8" borderId="0" xfId="1" applyFont="1" applyFill="1"/>
    <xf numFmtId="4" fontId="7" fillId="8" borderId="1" xfId="2" applyNumberFormat="1" applyFont="1" applyFill="1" applyBorder="1" applyAlignment="1">
      <alignment horizontal="center" vertical="center" wrapText="1"/>
    </xf>
    <xf numFmtId="0" fontId="0" fillId="8" borderId="0" xfId="0" applyFill="1" applyAlignment="1">
      <alignment horizontal="center"/>
    </xf>
    <xf numFmtId="0" fontId="4" fillId="0" borderId="0" xfId="1" applyFont="1" applyAlignment="1">
      <alignment horizontal="center" vertical="top"/>
    </xf>
    <xf numFmtId="0" fontId="3" fillId="10" borderId="0" xfId="1" applyFont="1" applyFill="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xf>
    <xf numFmtId="0" fontId="4" fillId="0" borderId="0" xfId="1" applyFont="1" applyAlignment="1">
      <alignment horizontal="center" vertical="center"/>
    </xf>
    <xf numFmtId="0" fontId="5" fillId="0" borderId="0" xfId="0" applyFont="1" applyFill="1" applyAlignment="1">
      <alignment horizontal="center"/>
    </xf>
    <xf numFmtId="0" fontId="5" fillId="0" borderId="0" xfId="2" applyFont="1" applyFill="1" applyAlignment="1">
      <alignment horizontal="center"/>
    </xf>
    <xf numFmtId="0" fontId="3" fillId="0" borderId="1" xfId="1" applyFont="1" applyBorder="1" applyAlignment="1">
      <alignment horizontal="center" vertical="center" wrapText="1"/>
    </xf>
    <xf numFmtId="0" fontId="3" fillId="10" borderId="1" xfId="1" applyFont="1" applyFill="1" applyBorder="1" applyAlignment="1">
      <alignment horizontal="center" vertical="center" wrapText="1"/>
    </xf>
    <xf numFmtId="0" fontId="3" fillId="10" borderId="2" xfId="1" applyFont="1" applyFill="1" applyBorder="1" applyAlignment="1">
      <alignment horizontal="center" vertical="center" wrapText="1"/>
    </xf>
    <xf numFmtId="0" fontId="3" fillId="10" borderId="3"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center"/>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7" fillId="0" borderId="4" xfId="2" applyFont="1" applyFill="1" applyBorder="1" applyAlignment="1">
      <alignment horizontal="center" vertical="center" textRotation="90" wrapText="1"/>
    </xf>
    <xf numFmtId="1" fontId="7" fillId="0" borderId="1" xfId="2" applyNumberFormat="1" applyFont="1" applyFill="1" applyBorder="1" applyAlignment="1">
      <alignment horizontal="center" vertical="center" textRotation="90" wrapText="1"/>
    </xf>
    <xf numFmtId="1" fontId="7" fillId="0" borderId="4" xfId="2" applyNumberFormat="1" applyFont="1" applyFill="1" applyBorder="1" applyAlignment="1">
      <alignment horizontal="center" vertical="center" textRotation="90" wrapText="1"/>
    </xf>
    <xf numFmtId="1" fontId="7" fillId="0" borderId="1" xfId="2" applyNumberFormat="1"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12" xfId="2" applyFont="1" applyBorder="1" applyAlignment="1">
      <alignment horizontal="center" vertical="center" wrapText="1"/>
    </xf>
    <xf numFmtId="0" fontId="7" fillId="8" borderId="2" xfId="2" applyFont="1" applyFill="1" applyBorder="1" applyAlignment="1">
      <alignment horizontal="center" vertical="center" wrapText="1"/>
    </xf>
    <xf numFmtId="0" fontId="7" fillId="8" borderId="8"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 fontId="7" fillId="8" borderId="1" xfId="2" applyNumberFormat="1" applyFont="1" applyFill="1" applyBorder="1" applyAlignment="1">
      <alignment horizontal="center" vertical="center" wrapText="1"/>
    </xf>
    <xf numFmtId="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wrapText="1"/>
    </xf>
    <xf numFmtId="4" fontId="7" fillId="0" borderId="12" xfId="2" applyNumberFormat="1" applyFont="1" applyFill="1" applyBorder="1" applyAlignment="1">
      <alignment horizontal="center" vertical="center" wrapText="1"/>
    </xf>
    <xf numFmtId="4" fontId="7" fillId="0" borderId="5" xfId="2" applyNumberFormat="1" applyFont="1" applyFill="1" applyBorder="1" applyAlignment="1">
      <alignment horizontal="center" vertical="center" wrapText="1"/>
    </xf>
    <xf numFmtId="4" fontId="7" fillId="0" borderId="6" xfId="2" applyNumberFormat="1" applyFont="1" applyFill="1" applyBorder="1" applyAlignment="1">
      <alignment horizontal="center" vertical="center" wrapText="1"/>
    </xf>
    <xf numFmtId="4" fontId="7" fillId="0" borderId="7" xfId="2" applyNumberFormat="1" applyFont="1" applyFill="1" applyBorder="1" applyAlignment="1">
      <alignment horizontal="center" vertical="center" wrapText="1"/>
    </xf>
    <xf numFmtId="4" fontId="7" fillId="0" borderId="9" xfId="2" applyNumberFormat="1" applyFont="1" applyFill="1" applyBorder="1" applyAlignment="1">
      <alignment horizontal="center" vertical="center" wrapText="1"/>
    </xf>
    <xf numFmtId="4" fontId="7" fillId="0" borderId="10" xfId="2" applyNumberFormat="1" applyFont="1" applyFill="1" applyBorder="1" applyAlignment="1">
      <alignment horizontal="center" vertical="center" wrapText="1"/>
    </xf>
    <xf numFmtId="4" fontId="7" fillId="0" borderId="11"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0" fontId="5" fillId="0" borderId="0" xfId="2" applyFont="1" applyFill="1" applyAlignment="1">
      <alignment horizontal="center" vertical="center"/>
    </xf>
    <xf numFmtId="1" fontId="5" fillId="0" borderId="0" xfId="2" applyNumberFormat="1" applyFont="1" applyFill="1" applyAlignment="1">
      <alignment horizontal="center"/>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0" fontId="11" fillId="0" borderId="0" xfId="1" applyFont="1" applyAlignment="1">
      <alignment horizontal="center" vertical="center"/>
    </xf>
    <xf numFmtId="1" fontId="11" fillId="0" borderId="0" xfId="1" applyNumberFormat="1" applyFont="1" applyAlignment="1">
      <alignment horizontal="center" vertical="center"/>
    </xf>
    <xf numFmtId="1" fontId="4" fillId="0" borderId="0" xfId="1" applyNumberFormat="1" applyFont="1" applyAlignment="1">
      <alignment horizontal="center" vertical="top"/>
    </xf>
    <xf numFmtId="0" fontId="9" fillId="0" borderId="0" xfId="2" applyFont="1" applyFill="1" applyAlignment="1">
      <alignment horizontal="center" vertical="center"/>
    </xf>
    <xf numFmtId="0" fontId="9" fillId="0" borderId="0" xfId="2" applyFont="1" applyFill="1" applyAlignment="1">
      <alignment horizontal="center"/>
    </xf>
    <xf numFmtId="1" fontId="9" fillId="0" borderId="0" xfId="2" applyNumberFormat="1" applyFont="1" applyFill="1" applyAlignment="1">
      <alignment horizontal="center"/>
    </xf>
    <xf numFmtId="1" fontId="7" fillId="0" borderId="10" xfId="2" applyNumberFormat="1" applyFont="1" applyFill="1" applyBorder="1" applyAlignment="1">
      <alignment horizontal="center" vertical="center"/>
    </xf>
    <xf numFmtId="1" fontId="7" fillId="0" borderId="10" xfId="2" applyNumberFormat="1" applyFont="1" applyFill="1" applyBorder="1" applyAlignment="1">
      <alignment horizontal="center" vertical="top"/>
    </xf>
    <xf numFmtId="0" fontId="7" fillId="0" borderId="3" xfId="2" applyFont="1" applyFill="1" applyBorder="1" applyAlignment="1">
      <alignment horizontal="center" vertical="center" wrapText="1"/>
    </xf>
    <xf numFmtId="4" fontId="7" fillId="0" borderId="1" xfId="2" applyNumberFormat="1" applyFont="1" applyBorder="1" applyAlignment="1">
      <alignment horizontal="center" vertical="center" wrapText="1"/>
    </xf>
    <xf numFmtId="4" fontId="7" fillId="0" borderId="4" xfId="2" applyNumberFormat="1" applyFont="1" applyBorder="1" applyAlignment="1">
      <alignment horizontal="center" vertical="center" wrapText="1"/>
    </xf>
    <xf numFmtId="4" fontId="7" fillId="0" borderId="12" xfId="2" applyNumberFormat="1" applyFont="1" applyBorder="1" applyAlignment="1">
      <alignment horizontal="center" vertical="center" wrapText="1"/>
    </xf>
    <xf numFmtId="4" fontId="7" fillId="0" borderId="13" xfId="2" applyNumberFormat="1"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4" fontId="7" fillId="0" borderId="1" xfId="2" applyNumberFormat="1" applyFont="1" applyFill="1" applyBorder="1" applyAlignment="1">
      <alignment horizontal="center" vertical="center"/>
    </xf>
    <xf numFmtId="0" fontId="7" fillId="0" borderId="10" xfId="4" applyFont="1" applyFill="1" applyBorder="1" applyAlignment="1">
      <alignment horizontal="center"/>
    </xf>
    <xf numFmtId="0" fontId="15" fillId="0" borderId="0" xfId="3" applyFont="1" applyFill="1" applyBorder="1" applyAlignment="1">
      <alignment horizontal="center"/>
    </xf>
    <xf numFmtId="0" fontId="15" fillId="0" borderId="4" xfId="5" applyFont="1" applyFill="1" applyBorder="1" applyAlignment="1">
      <alignment horizontal="center" vertical="center" wrapText="1"/>
    </xf>
    <xf numFmtId="0" fontId="15" fillId="0" borderId="12" xfId="5" applyFont="1" applyFill="1" applyBorder="1" applyAlignment="1">
      <alignment horizontal="center" vertical="center" wrapText="1"/>
    </xf>
    <xf numFmtId="0" fontId="15" fillId="0" borderId="13" xfId="5" applyFont="1" applyFill="1" applyBorder="1" applyAlignment="1">
      <alignment horizontal="center" vertical="center" wrapText="1"/>
    </xf>
    <xf numFmtId="0" fontId="15" fillId="0" borderId="1" xfId="5" applyFont="1" applyFill="1" applyBorder="1" applyAlignment="1">
      <alignment horizontal="center" vertical="center" wrapText="1"/>
    </xf>
    <xf numFmtId="0" fontId="15" fillId="0" borderId="5" xfId="5" applyFont="1" applyFill="1" applyBorder="1" applyAlignment="1">
      <alignment horizontal="center" vertical="center"/>
    </xf>
    <xf numFmtId="0" fontId="15" fillId="0" borderId="6"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9" xfId="5" applyFont="1" applyFill="1" applyBorder="1" applyAlignment="1">
      <alignment horizontal="center" vertical="center"/>
    </xf>
    <xf numFmtId="0" fontId="15" fillId="0" borderId="10" xfId="5" applyFont="1" applyFill="1" applyBorder="1" applyAlignment="1">
      <alignment horizontal="center" vertical="center"/>
    </xf>
    <xf numFmtId="0" fontId="15" fillId="0" borderId="11"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3" xfId="5" applyFont="1" applyFill="1" applyBorder="1" applyAlignment="1">
      <alignment horizontal="center" vertical="center"/>
    </xf>
    <xf numFmtId="0" fontId="15" fillId="0" borderId="2"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 xfId="5" applyFont="1" applyFill="1" applyBorder="1" applyAlignment="1">
      <alignment horizontal="center" vertical="center"/>
    </xf>
    <xf numFmtId="0" fontId="17" fillId="0" borderId="0" xfId="3" applyFont="1" applyFill="1" applyBorder="1" applyAlignment="1">
      <alignment horizontal="center"/>
    </xf>
    <xf numFmtId="0" fontId="16" fillId="0" borderId="0" xfId="1" applyFont="1" applyAlignment="1">
      <alignment horizontal="center"/>
    </xf>
    <xf numFmtId="0" fontId="15" fillId="0" borderId="0" xfId="3" applyFont="1" applyFill="1" applyBorder="1" applyAlignment="1">
      <alignment horizontal="center" wrapText="1"/>
    </xf>
    <xf numFmtId="0" fontId="7" fillId="0" borderId="0" xfId="4" applyFont="1" applyFill="1" applyBorder="1" applyAlignment="1">
      <alignment horizontal="center"/>
    </xf>
    <xf numFmtId="0" fontId="15" fillId="0" borderId="5"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5" fillId="0" borderId="7" xfId="5" applyFont="1" applyFill="1" applyBorder="1" applyAlignment="1">
      <alignment horizontal="center" vertical="center" wrapText="1"/>
    </xf>
    <xf numFmtId="0" fontId="15" fillId="0" borderId="1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15" xfId="5" applyFont="1" applyFill="1" applyBorder="1" applyAlignment="1">
      <alignment horizontal="center" vertical="center" wrapText="1"/>
    </xf>
    <xf numFmtId="0" fontId="15" fillId="0" borderId="9" xfId="5" applyFont="1" applyFill="1" applyBorder="1" applyAlignment="1">
      <alignment horizontal="center" vertical="center" wrapText="1"/>
    </xf>
    <xf numFmtId="0" fontId="15" fillId="0" borderId="10"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7" fillId="0" borderId="2" xfId="4" applyFont="1" applyFill="1" applyBorder="1" applyAlignment="1">
      <alignment horizontal="center" vertical="center"/>
    </xf>
    <xf numFmtId="0" fontId="7" fillId="0" borderId="8" xfId="4" applyFont="1" applyFill="1" applyBorder="1" applyAlignment="1">
      <alignment horizontal="center" vertical="center"/>
    </xf>
    <xf numFmtId="0" fontId="15" fillId="0" borderId="0" xfId="5" applyFont="1" applyFill="1" applyBorder="1" applyAlignment="1">
      <alignment horizontal="center" vertical="center"/>
    </xf>
    <xf numFmtId="0" fontId="7" fillId="0" borderId="1" xfId="2" applyFont="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1" xfId="4"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4" applyFont="1" applyFill="1" applyBorder="1" applyAlignment="1">
      <alignment horizontal="center"/>
    </xf>
    <xf numFmtId="0" fontId="15" fillId="0" borderId="0" xfId="3" applyFont="1" applyFill="1" applyBorder="1" applyAlignment="1">
      <alignment horizontal="center" vertical="center"/>
    </xf>
    <xf numFmtId="0" fontId="5" fillId="0" borderId="0" xfId="2" applyFont="1" applyFill="1" applyAlignment="1">
      <alignment horizontal="left" vertical="center"/>
    </xf>
    <xf numFmtId="0" fontId="3" fillId="0" borderId="10" xfId="2" applyFont="1" applyFill="1" applyBorder="1" applyAlignment="1">
      <alignment horizontal="center"/>
    </xf>
    <xf numFmtId="0" fontId="7" fillId="0" borderId="1" xfId="4" applyFont="1" applyFill="1" applyBorder="1" applyAlignment="1">
      <alignment horizontal="center" vertical="center" wrapText="1"/>
    </xf>
    <xf numFmtId="0" fontId="7" fillId="0" borderId="0" xfId="2" applyFont="1" applyFill="1" applyBorder="1" applyAlignment="1">
      <alignment horizont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top"/>
    </xf>
    <xf numFmtId="0" fontId="22" fillId="0" borderId="0" xfId="2" applyFont="1" applyFill="1" applyBorder="1" applyAlignment="1">
      <alignment horizontal="center"/>
    </xf>
    <xf numFmtId="0" fontId="5" fillId="0" borderId="0" xfId="2" applyFont="1" applyFill="1" applyBorder="1" applyAlignment="1">
      <alignment horizontal="center"/>
    </xf>
    <xf numFmtId="0" fontId="22" fillId="0" borderId="0" xfId="2" applyFont="1" applyFill="1" applyBorder="1"/>
    <xf numFmtId="0" fontId="24" fillId="0" borderId="0" xfId="2" applyFont="1" applyFill="1" applyAlignment="1">
      <alignment horizontal="center"/>
    </xf>
    <xf numFmtId="0" fontId="4" fillId="0" borderId="0" xfId="1" applyFont="1" applyFill="1" applyAlignment="1">
      <alignment horizontal="center" vertical="center"/>
    </xf>
    <xf numFmtId="0" fontId="25" fillId="0" borderId="0" xfId="1" applyFont="1" applyFill="1" applyAlignment="1">
      <alignment horizontal="center" vertical="top"/>
    </xf>
    <xf numFmtId="0" fontId="25" fillId="0" borderId="0" xfId="2" applyFont="1" applyFill="1" applyAlignment="1">
      <alignment horizontal="center"/>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22" fillId="0" borderId="0" xfId="2" applyFont="1" applyFill="1" applyAlignment="1">
      <alignment horizontal="center"/>
    </xf>
    <xf numFmtId="0" fontId="25" fillId="0" borderId="10" xfId="2" applyFont="1" applyFill="1" applyBorder="1"/>
    <xf numFmtId="49" fontId="3" fillId="0" borderId="4" xfId="2" applyNumberFormat="1" applyFont="1" applyFill="1" applyBorder="1" applyAlignment="1">
      <alignment horizontal="center" vertical="center" wrapText="1"/>
    </xf>
    <xf numFmtId="49" fontId="3" fillId="0" borderId="13"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25" fillId="0" borderId="0" xfId="2" applyFont="1" applyFill="1" applyAlignment="1">
      <alignment horizontal="left" vertical="center" wrapText="1"/>
    </xf>
    <xf numFmtId="0" fontId="24" fillId="0" borderId="0" xfId="2" applyFont="1" applyAlignment="1">
      <alignment horizontal="center"/>
    </xf>
    <xf numFmtId="0" fontId="24" fillId="0" borderId="0" xfId="2" applyFont="1" applyAlignment="1">
      <alignment horizontal="center" wrapText="1"/>
    </xf>
    <xf numFmtId="0" fontId="25" fillId="0" borderId="0" xfId="1" applyFont="1" applyAlignment="1">
      <alignment horizontal="center" vertical="top"/>
    </xf>
    <xf numFmtId="0" fontId="25" fillId="0" borderId="0" xfId="2" applyFont="1" applyAlignment="1">
      <alignment horizontal="center"/>
    </xf>
    <xf numFmtId="0" fontId="5" fillId="0" borderId="4"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3" fillId="0" borderId="0" xfId="2" applyFont="1" applyAlignment="1">
      <alignment horizontal="center"/>
    </xf>
    <xf numFmtId="0" fontId="7" fillId="0" borderId="10" xfId="4" applyFont="1" applyBorder="1" applyAlignment="1">
      <alignment horizontal="center" vertical="center"/>
    </xf>
    <xf numFmtId="1" fontId="7" fillId="0" borderId="1" xfId="4" applyNumberFormat="1" applyFont="1" applyBorder="1" applyAlignment="1">
      <alignment horizontal="center" vertical="center" wrapText="1"/>
    </xf>
    <xf numFmtId="0" fontId="3" fillId="0" borderId="4"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 fontId="3" fillId="0" borderId="4" xfId="1" applyNumberFormat="1" applyFont="1" applyBorder="1" applyAlignment="1">
      <alignment horizontal="center" vertical="center" wrapText="1"/>
    </xf>
    <xf numFmtId="1" fontId="3" fillId="0" borderId="12" xfId="1" applyNumberFormat="1" applyFont="1" applyBorder="1" applyAlignment="1">
      <alignment horizontal="center" vertical="center" wrapText="1"/>
    </xf>
    <xf numFmtId="1" fontId="3" fillId="0" borderId="13" xfId="1"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12" xfId="2"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 xfId="2" applyFont="1" applyBorder="1" applyAlignment="1">
      <alignment horizontal="center" vertical="center" wrapText="1"/>
    </xf>
    <xf numFmtId="0" fontId="35" fillId="0" borderId="1"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26" fillId="0" borderId="1" xfId="1" applyFont="1" applyBorder="1" applyAlignment="1">
      <alignment horizontal="center" vertical="center" wrapText="1"/>
    </xf>
    <xf numFmtId="0" fontId="26" fillId="0" borderId="0" xfId="2" applyFont="1" applyAlignment="1">
      <alignment horizontal="center"/>
    </xf>
    <xf numFmtId="0" fontId="25" fillId="0" borderId="0" xfId="1" applyFont="1" applyAlignment="1">
      <alignment horizontal="center" vertical="center"/>
    </xf>
    <xf numFmtId="0" fontId="26" fillId="0" borderId="1"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9" xfId="2" applyFont="1" applyFill="1" applyBorder="1" applyAlignment="1">
      <alignment horizontal="center" vertical="center" wrapText="1"/>
    </xf>
    <xf numFmtId="0" fontId="3" fillId="0" borderId="0" xfId="2" applyFont="1" applyFill="1" applyBorder="1" applyAlignment="1">
      <alignment horizontal="center"/>
    </xf>
    <xf numFmtId="0" fontId="26" fillId="0" borderId="10" xfId="2" applyFont="1" applyFill="1" applyBorder="1" applyAlignment="1">
      <alignment horizontal="center"/>
    </xf>
    <xf numFmtId="0" fontId="10" fillId="0" borderId="10" xfId="4" applyFont="1" applyBorder="1" applyAlignment="1">
      <alignment horizontal="center" vertical="center"/>
    </xf>
    <xf numFmtId="0" fontId="3" fillId="0" borderId="0" xfId="2" applyFont="1" applyAlignment="1">
      <alignment horizontal="center" wrapText="1"/>
    </xf>
    <xf numFmtId="0" fontId="41" fillId="0" borderId="0" xfId="1" applyFont="1" applyAlignment="1">
      <alignment horizontal="center" vertical="top"/>
    </xf>
    <xf numFmtId="0" fontId="5" fillId="0" borderId="0" xfId="9" applyFont="1" applyFill="1" applyAlignment="1">
      <alignment horizontal="center"/>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3" xfId="2" applyFont="1" applyBorder="1" applyAlignment="1">
      <alignment horizontal="center" vertical="center" wrapText="1"/>
    </xf>
    <xf numFmtId="0" fontId="15" fillId="0" borderId="1" xfId="19" applyFont="1" applyBorder="1" applyAlignment="1">
      <alignment horizontal="center" vertical="center"/>
    </xf>
    <xf numFmtId="0" fontId="7" fillId="0" borderId="1" xfId="17" applyFont="1" applyBorder="1" applyAlignment="1">
      <alignment horizontal="center" vertical="center" wrapText="1"/>
    </xf>
    <xf numFmtId="0" fontId="15" fillId="0" borderId="0" xfId="18" applyFont="1" applyFill="1" applyBorder="1" applyAlignment="1">
      <alignment horizontal="center" vertical="center" wrapText="1"/>
    </xf>
    <xf numFmtId="0" fontId="4" fillId="0" borderId="0" xfId="16" applyFont="1" applyAlignment="1">
      <alignment horizontal="center" vertical="center" wrapText="1"/>
    </xf>
    <xf numFmtId="0" fontId="4" fillId="0" borderId="0" xfId="16" applyFont="1" applyAlignment="1">
      <alignment horizontal="center" vertical="center"/>
    </xf>
    <xf numFmtId="0" fontId="5" fillId="0" borderId="0" xfId="17" applyFont="1" applyFill="1" applyAlignment="1">
      <alignment horizontal="center" vertical="center"/>
    </xf>
    <xf numFmtId="0" fontId="10" fillId="0" borderId="0" xfId="12" applyFont="1" applyAlignment="1">
      <alignment horizontal="center" vertical="center" wrapText="1"/>
    </xf>
    <xf numFmtId="0" fontId="9" fillId="0" borderId="0" xfId="9" applyFont="1" applyFill="1" applyAlignment="1">
      <alignment horizontal="center"/>
    </xf>
  </cellXfs>
  <cellStyles count="20">
    <cellStyle name="Обычный" xfId="0" builtinId="0"/>
    <cellStyle name="Обычный 10" xfId="17"/>
    <cellStyle name="Обычный 17" xfId="9"/>
    <cellStyle name="Обычный 2" xfId="8"/>
    <cellStyle name="Обычный 2 26 2" xfId="6"/>
    <cellStyle name="Обычный 21" xfId="11"/>
    <cellStyle name="Обычный 3" xfId="2"/>
    <cellStyle name="Обычный 3 2" xfId="12"/>
    <cellStyle name="Обычный 35" xfId="14"/>
    <cellStyle name="Обычный 4" xfId="3"/>
    <cellStyle name="Обычный 4 12" xfId="13"/>
    <cellStyle name="Обычный 4 21" xfId="18"/>
    <cellStyle name="Обычный 5" xfId="5"/>
    <cellStyle name="Обычный 5 7" xfId="19"/>
    <cellStyle name="Обычный 6" xfId="7"/>
    <cellStyle name="Обычный 6 2 3 9" xfId="10"/>
    <cellStyle name="Обычный 7" xfId="1"/>
    <cellStyle name="Обычный 7 53" xfId="16"/>
    <cellStyle name="Обычный_ИПР 2008 ПЭ корр_прил 1.1" xfId="15"/>
    <cellStyle name="Обычный_Форматы по компаниям_last" xfId="4"/>
  </cellStyles>
  <dxfs count="6">
    <dxf>
      <numFmt numFmtId="2" formatCode="0.00"/>
    </dxf>
    <dxf>
      <numFmt numFmtId="1" formatCode="0"/>
    </dxf>
    <dxf>
      <numFmt numFmtId="2" formatCode="0.00"/>
    </dxf>
    <dxf>
      <numFmt numFmtId="2" formatCode="0.00"/>
    </dxf>
    <dxf>
      <numFmt numFmtId="1" formatCode="0"/>
    </dxf>
    <dxf>
      <numFmt numFmtId="2" formatCode="0.00"/>
    </dxf>
  </dxfs>
  <tableStyles count="0" defaultTableStyle="TableStyleMedium2" defaultPivotStyle="PivotStyleLight16"/>
  <colors>
    <mruColors>
      <color rgb="FFD9D9D9"/>
      <color rgb="FFF2F2F2"/>
      <color rgb="FFF96FDB"/>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DOCUME~1\EMELYA~1\LOCALS~1\Temp\Rar$DI00.094\tset.net.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net2.mrsk-yuga.local\DepInvPr\Documents%20and%20Settings\emelyanova\Local%20Settings\Temporary%20Internet%20Files\Content.Outlook\U8PG84DT\EXCEL\&#1056;&#1069;&#1050;\2007\&#1058;&#1072;&#1073;.17%20&#1058;&#1088;&#1077;&#1075;.2006-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EXCEL\&#1056;&#1069;&#1050;\2007\&#1058;&#1072;&#1073;.17%20&#1058;&#1088;&#1077;&#1075;.2006-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net2.mrsk-yuga.local\DepInvPr\&#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
          <cell r="K4" t="str">
            <v>Проектная мощность/
протяженность сетей (корректировка)</v>
          </cell>
        </row>
        <row r="36">
          <cell r="J36">
            <v>0</v>
          </cell>
          <cell r="K36">
            <v>0</v>
          </cell>
        </row>
        <row r="37">
          <cell r="J37">
            <v>0</v>
          </cell>
          <cell r="K37">
            <v>0</v>
          </cell>
        </row>
        <row r="38">
          <cell r="J38">
            <v>0</v>
          </cell>
          <cell r="K38">
            <v>0</v>
          </cell>
        </row>
        <row r="39">
          <cell r="J39">
            <v>0</v>
          </cell>
          <cell r="K39">
            <v>0</v>
          </cell>
        </row>
        <row r="40">
          <cell r="J40">
            <v>0</v>
          </cell>
          <cell r="K40">
            <v>0</v>
          </cell>
        </row>
        <row r="139">
          <cell r="F139" t="str">
            <v>нет</v>
          </cell>
          <cell r="G139">
            <v>0</v>
          </cell>
        </row>
        <row r="145">
          <cell r="F145" t="str">
            <v>нет</v>
          </cell>
          <cell r="G145">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sheetData sheetId="10"/>
      <sheetData sheetId="11" refreshError="1"/>
      <sheetData sheetId="12"/>
      <sheetData sheetId="13"/>
      <sheetData sheetId="14"/>
      <sheetData sheetId="15"/>
      <sheetData sheetId="16" refreshError="1"/>
      <sheetData sheetId="17" refreshError="1"/>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Справочники"/>
      <sheetName val="16"/>
      <sheetName val="17"/>
      <sheetName val="4"/>
      <sheetName val="5"/>
      <sheetName val="Ф-1 (для АО-энерго)"/>
      <sheetName val="Ф-2 (для АО-энерго)"/>
      <sheetName val="перекрестка"/>
      <sheetName val="17.1"/>
      <sheetName val="24"/>
      <sheetName val="25"/>
      <sheetName val="Вводные данные систе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row>
        <row r="10">
          <cell r="J10">
            <v>0</v>
          </cell>
          <cell r="K10">
            <v>0</v>
          </cell>
          <cell r="L10">
            <v>0</v>
          </cell>
        </row>
        <row r="11">
          <cell r="J11">
            <v>0</v>
          </cell>
          <cell r="K11">
            <v>0</v>
          </cell>
          <cell r="L11">
            <v>0</v>
          </cell>
        </row>
        <row r="13">
          <cell r="E13">
            <v>0</v>
          </cell>
          <cell r="F13">
            <v>0</v>
          </cell>
          <cell r="G13">
            <v>0</v>
          </cell>
          <cell r="H13">
            <v>0</v>
          </cell>
          <cell r="J13">
            <v>0</v>
          </cell>
          <cell r="K13">
            <v>0</v>
          </cell>
          <cell r="L13">
            <v>0</v>
          </cell>
        </row>
        <row r="16">
          <cell r="E16">
            <v>0</v>
          </cell>
          <cell r="F16">
            <v>0</v>
          </cell>
          <cell r="G16">
            <v>0</v>
          </cell>
          <cell r="H16">
            <v>0</v>
          </cell>
          <cell r="J16">
            <v>0</v>
          </cell>
          <cell r="K16">
            <v>0</v>
          </cell>
          <cell r="L16">
            <v>0</v>
          </cell>
        </row>
        <row r="19">
          <cell r="K19" t="e">
            <v>#NAME?</v>
          </cell>
          <cell r="L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7"/>
  <sheetViews>
    <sheetView tabSelected="1" view="pageBreakPreview" topLeftCell="B1" zoomScale="70" zoomScaleNormal="100" zoomScaleSheetLayoutView="70" workbookViewId="0">
      <selection activeCell="B54" sqref="A54:XFD54"/>
    </sheetView>
  </sheetViews>
  <sheetFormatPr defaultColWidth="9.140625" defaultRowHeight="15.75" x14ac:dyDescent="0.25"/>
  <cols>
    <col min="1" max="1" width="8.28515625" style="1" hidden="1" customWidth="1"/>
    <col min="2" max="2" width="11.140625" style="471" customWidth="1"/>
    <col min="3" max="3" width="62.5703125" style="3" customWidth="1"/>
    <col min="4" max="4" width="25.28515625" style="4" customWidth="1"/>
    <col min="5" max="22" width="11.85546875" style="533" customWidth="1"/>
    <col min="23" max="26" width="11.85546875" style="3" customWidth="1"/>
    <col min="27" max="30" width="11.85546875" style="533" customWidth="1"/>
    <col min="31" max="36" width="11.85546875" style="3" customWidth="1"/>
    <col min="37" max="46" width="11.85546875" style="533" customWidth="1"/>
    <col min="47" max="47" width="11.85546875" style="544" customWidth="1"/>
    <col min="48" max="52" width="11.85546875" style="533" customWidth="1"/>
    <col min="53" max="16384" width="9.140625" style="4"/>
  </cols>
  <sheetData>
    <row r="1" spans="1:52" x14ac:dyDescent="0.25">
      <c r="AT1" s="543" t="s">
        <v>0</v>
      </c>
    </row>
    <row r="2" spans="1:52" x14ac:dyDescent="0.25">
      <c r="K2" s="534"/>
      <c r="L2" s="593"/>
      <c r="M2" s="593"/>
      <c r="N2" s="593"/>
      <c r="O2" s="593"/>
      <c r="P2" s="534"/>
      <c r="AT2" s="545" t="s">
        <v>1</v>
      </c>
    </row>
    <row r="3" spans="1:52" x14ac:dyDescent="0.25">
      <c r="K3" s="535"/>
      <c r="L3" s="535"/>
      <c r="M3" s="535"/>
      <c r="N3" s="535"/>
      <c r="O3" s="535"/>
      <c r="P3" s="535"/>
      <c r="AT3" s="545" t="s">
        <v>2</v>
      </c>
    </row>
    <row r="4" spans="1:52" x14ac:dyDescent="0.25">
      <c r="B4" s="594" t="s">
        <v>3</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row>
    <row r="5" spans="1:52" x14ac:dyDescent="0.25">
      <c r="B5" s="595" t="s">
        <v>4</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row>
    <row r="6" spans="1:52" ht="15.75" customHeight="1" x14ac:dyDescent="0.25"/>
    <row r="7" spans="1:52" ht="21.75" customHeight="1" x14ac:dyDescent="0.25">
      <c r="B7" s="596" t="s">
        <v>856</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row>
    <row r="8" spans="1:52" ht="15.75" customHeight="1" x14ac:dyDescent="0.25">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row>
    <row r="10" spans="1:52" ht="16.5" customHeight="1" x14ac:dyDescent="0.25">
      <c r="B10" s="596" t="s">
        <v>794</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row>
    <row r="11" spans="1:52" ht="15" customHeight="1" x14ac:dyDescent="0.25">
      <c r="C11" s="8"/>
      <c r="D11" s="471"/>
      <c r="E11" s="536"/>
      <c r="F11" s="536"/>
      <c r="G11" s="536"/>
      <c r="H11" s="536"/>
      <c r="I11" s="536"/>
      <c r="J11" s="536"/>
      <c r="K11" s="536"/>
      <c r="L11" s="536"/>
      <c r="M11" s="536"/>
      <c r="N11" s="536"/>
      <c r="O11" s="536"/>
      <c r="P11" s="536"/>
      <c r="Q11" s="536"/>
      <c r="R11" s="536"/>
      <c r="S11" s="536"/>
      <c r="T11" s="536"/>
      <c r="U11" s="536"/>
      <c r="V11" s="536"/>
      <c r="W11" s="8"/>
      <c r="X11" s="8"/>
      <c r="Y11" s="8"/>
      <c r="Z11" s="8"/>
      <c r="AA11" s="536"/>
      <c r="AB11" s="536"/>
      <c r="AC11" s="536"/>
      <c r="AD11" s="536"/>
      <c r="AE11" s="8"/>
      <c r="AF11" s="8"/>
      <c r="AG11" s="8"/>
      <c r="AH11" s="8"/>
      <c r="AI11" s="8"/>
      <c r="AJ11" s="8"/>
      <c r="AK11" s="536"/>
      <c r="AL11" s="536"/>
      <c r="AM11" s="536"/>
      <c r="AN11" s="536"/>
      <c r="AO11" s="536"/>
      <c r="AP11" s="536"/>
      <c r="AQ11" s="536"/>
      <c r="AR11" s="536"/>
      <c r="AS11" s="536"/>
      <c r="AT11" s="536"/>
    </row>
    <row r="12" spans="1:52" s="11" customFormat="1" ht="15.75" customHeight="1" x14ac:dyDescent="0.25">
      <c r="A12" s="9"/>
      <c r="B12" s="597" t="s">
        <v>570</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6"/>
      <c r="AV12" s="547"/>
      <c r="AW12" s="547"/>
      <c r="AX12" s="547"/>
      <c r="AY12" s="547"/>
      <c r="AZ12" s="547"/>
    </row>
    <row r="13" spans="1:52" s="11" customFormat="1" ht="15.75" customHeight="1" x14ac:dyDescent="0.25">
      <c r="A13" s="9"/>
      <c r="B13" s="597" t="s">
        <v>795</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6"/>
      <c r="AV13" s="547"/>
      <c r="AW13" s="547"/>
      <c r="AX13" s="547"/>
      <c r="AY13" s="547"/>
      <c r="AZ13" s="547"/>
    </row>
    <row r="14" spans="1:52" s="11" customFormat="1" ht="15.75" customHeight="1" x14ac:dyDescent="0.25">
      <c r="A14" s="9"/>
      <c r="B14" s="598"/>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46"/>
      <c r="AV14" s="547"/>
      <c r="AW14" s="547"/>
      <c r="AX14" s="547"/>
      <c r="AY14" s="547"/>
      <c r="AZ14" s="547"/>
    </row>
    <row r="15" spans="1:52" s="13" customFormat="1" ht="33.75" customHeight="1" x14ac:dyDescent="0.25">
      <c r="A15" s="12"/>
      <c r="B15" s="599" t="s">
        <v>5</v>
      </c>
      <c r="C15" s="599" t="s">
        <v>6</v>
      </c>
      <c r="D15" s="599" t="s">
        <v>7</v>
      </c>
      <c r="E15" s="599" t="s">
        <v>8</v>
      </c>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row>
    <row r="16" spans="1:52" ht="115.5" customHeight="1" x14ac:dyDescent="0.25">
      <c r="A16" s="12"/>
      <c r="B16" s="599"/>
      <c r="C16" s="599"/>
      <c r="D16" s="599"/>
      <c r="E16" s="600" t="s">
        <v>9</v>
      </c>
      <c r="F16" s="600"/>
      <c r="G16" s="600"/>
      <c r="H16" s="600"/>
      <c r="I16" s="600"/>
      <c r="J16" s="600"/>
      <c r="K16" s="600"/>
      <c r="L16" s="600"/>
      <c r="M16" s="600"/>
      <c r="N16" s="600"/>
      <c r="O16" s="600"/>
      <c r="P16" s="600"/>
      <c r="Q16" s="600"/>
      <c r="R16" s="600"/>
      <c r="S16" s="600"/>
      <c r="T16" s="600"/>
      <c r="U16" s="599" t="s">
        <v>10</v>
      </c>
      <c r="V16" s="599"/>
      <c r="W16" s="599"/>
      <c r="X16" s="599"/>
      <c r="Y16" s="599"/>
      <c r="Z16" s="599"/>
      <c r="AA16" s="599"/>
      <c r="AB16" s="599"/>
      <c r="AC16" s="599"/>
      <c r="AD16" s="599"/>
      <c r="AE16" s="599" t="s">
        <v>11</v>
      </c>
      <c r="AF16" s="599"/>
      <c r="AG16" s="599"/>
      <c r="AH16" s="599"/>
      <c r="AI16" s="599"/>
      <c r="AJ16" s="599"/>
      <c r="AK16" s="600" t="s">
        <v>12</v>
      </c>
      <c r="AL16" s="600"/>
      <c r="AM16" s="600"/>
      <c r="AN16" s="600"/>
      <c r="AO16" s="600" t="s">
        <v>13</v>
      </c>
      <c r="AP16" s="600"/>
      <c r="AQ16" s="600"/>
      <c r="AR16" s="600"/>
      <c r="AS16" s="600"/>
      <c r="AT16" s="600"/>
      <c r="AU16" s="600" t="s">
        <v>14</v>
      </c>
      <c r="AV16" s="600"/>
      <c r="AW16" s="600"/>
      <c r="AX16" s="600"/>
      <c r="AY16" s="600" t="s">
        <v>15</v>
      </c>
      <c r="AZ16" s="600"/>
    </row>
    <row r="17" spans="1:52" s="15" customFormat="1" ht="274.5" customHeight="1" x14ac:dyDescent="0.25">
      <c r="A17" s="14"/>
      <c r="B17" s="599"/>
      <c r="C17" s="599"/>
      <c r="D17" s="599"/>
      <c r="E17" s="600" t="s">
        <v>16</v>
      </c>
      <c r="F17" s="600"/>
      <c r="G17" s="600" t="s">
        <v>17</v>
      </c>
      <c r="H17" s="600"/>
      <c r="I17" s="600" t="s">
        <v>18</v>
      </c>
      <c r="J17" s="600"/>
      <c r="K17" s="600" t="s">
        <v>19</v>
      </c>
      <c r="L17" s="600"/>
      <c r="M17" s="600" t="s">
        <v>20</v>
      </c>
      <c r="N17" s="600"/>
      <c r="O17" s="600" t="s">
        <v>21</v>
      </c>
      <c r="P17" s="600"/>
      <c r="Q17" s="601" t="s">
        <v>22</v>
      </c>
      <c r="R17" s="602"/>
      <c r="S17" s="601" t="s">
        <v>23</v>
      </c>
      <c r="T17" s="602"/>
      <c r="U17" s="600" t="s">
        <v>24</v>
      </c>
      <c r="V17" s="600"/>
      <c r="W17" s="599" t="s">
        <v>25</v>
      </c>
      <c r="X17" s="599"/>
      <c r="Y17" s="599" t="s">
        <v>26</v>
      </c>
      <c r="Z17" s="599"/>
      <c r="AA17" s="600" t="s">
        <v>27</v>
      </c>
      <c r="AB17" s="600"/>
      <c r="AC17" s="600" t="s">
        <v>28</v>
      </c>
      <c r="AD17" s="600"/>
      <c r="AE17" s="599" t="s">
        <v>29</v>
      </c>
      <c r="AF17" s="599"/>
      <c r="AG17" s="599" t="s">
        <v>30</v>
      </c>
      <c r="AH17" s="599"/>
      <c r="AI17" s="599" t="s">
        <v>31</v>
      </c>
      <c r="AJ17" s="599"/>
      <c r="AK17" s="600" t="s">
        <v>32</v>
      </c>
      <c r="AL17" s="600"/>
      <c r="AM17" s="600" t="s">
        <v>33</v>
      </c>
      <c r="AN17" s="600"/>
      <c r="AO17" s="600" t="s">
        <v>34</v>
      </c>
      <c r="AP17" s="600"/>
      <c r="AQ17" s="600" t="s">
        <v>35</v>
      </c>
      <c r="AR17" s="600"/>
      <c r="AS17" s="600" t="s">
        <v>36</v>
      </c>
      <c r="AT17" s="600"/>
      <c r="AU17" s="600" t="s">
        <v>37</v>
      </c>
      <c r="AV17" s="600"/>
      <c r="AW17" s="600" t="s">
        <v>38</v>
      </c>
      <c r="AX17" s="600"/>
      <c r="AY17" s="600" t="s">
        <v>39</v>
      </c>
      <c r="AZ17" s="600"/>
    </row>
    <row r="18" spans="1:52" ht="128.25" customHeight="1" x14ac:dyDescent="0.25">
      <c r="A18" s="12"/>
      <c r="B18" s="599"/>
      <c r="C18" s="599"/>
      <c r="D18" s="599"/>
      <c r="E18" s="537" t="s">
        <v>212</v>
      </c>
      <c r="F18" s="537" t="s">
        <v>41</v>
      </c>
      <c r="G18" s="537" t="s">
        <v>212</v>
      </c>
      <c r="H18" s="537" t="s">
        <v>41</v>
      </c>
      <c r="I18" s="537" t="s">
        <v>212</v>
      </c>
      <c r="J18" s="537" t="s">
        <v>41</v>
      </c>
      <c r="K18" s="537" t="s">
        <v>212</v>
      </c>
      <c r="L18" s="537" t="s">
        <v>41</v>
      </c>
      <c r="M18" s="537" t="s">
        <v>212</v>
      </c>
      <c r="N18" s="537" t="s">
        <v>41</v>
      </c>
      <c r="O18" s="537" t="s">
        <v>212</v>
      </c>
      <c r="P18" s="537" t="s">
        <v>41</v>
      </c>
      <c r="Q18" s="537" t="s">
        <v>212</v>
      </c>
      <c r="R18" s="537" t="s">
        <v>41</v>
      </c>
      <c r="S18" s="537" t="s">
        <v>212</v>
      </c>
      <c r="T18" s="537" t="s">
        <v>41</v>
      </c>
      <c r="U18" s="537" t="s">
        <v>212</v>
      </c>
      <c r="V18" s="537" t="s">
        <v>41</v>
      </c>
      <c r="W18" s="16" t="s">
        <v>212</v>
      </c>
      <c r="X18" s="16" t="s">
        <v>41</v>
      </c>
      <c r="Y18" s="16" t="s">
        <v>212</v>
      </c>
      <c r="Z18" s="16" t="s">
        <v>41</v>
      </c>
      <c r="AA18" s="537" t="s">
        <v>212</v>
      </c>
      <c r="AB18" s="537" t="s">
        <v>41</v>
      </c>
      <c r="AC18" s="537" t="s">
        <v>212</v>
      </c>
      <c r="AD18" s="537" t="s">
        <v>41</v>
      </c>
      <c r="AE18" s="16" t="s">
        <v>212</v>
      </c>
      <c r="AF18" s="16" t="s">
        <v>41</v>
      </c>
      <c r="AG18" s="16" t="s">
        <v>212</v>
      </c>
      <c r="AH18" s="16" t="s">
        <v>41</v>
      </c>
      <c r="AI18" s="16" t="s">
        <v>212</v>
      </c>
      <c r="AJ18" s="16" t="s">
        <v>41</v>
      </c>
      <c r="AK18" s="537" t="s">
        <v>212</v>
      </c>
      <c r="AL18" s="537" t="s">
        <v>41</v>
      </c>
      <c r="AM18" s="537" t="s">
        <v>212</v>
      </c>
      <c r="AN18" s="537" t="s">
        <v>41</v>
      </c>
      <c r="AO18" s="537" t="s">
        <v>212</v>
      </c>
      <c r="AP18" s="537" t="s">
        <v>41</v>
      </c>
      <c r="AQ18" s="537" t="s">
        <v>212</v>
      </c>
      <c r="AR18" s="537" t="s">
        <v>41</v>
      </c>
      <c r="AS18" s="537" t="s">
        <v>212</v>
      </c>
      <c r="AT18" s="537" t="s">
        <v>41</v>
      </c>
      <c r="AU18" s="548" t="s">
        <v>212</v>
      </c>
      <c r="AV18" s="537" t="s">
        <v>41</v>
      </c>
      <c r="AW18" s="537" t="s">
        <v>212</v>
      </c>
      <c r="AX18" s="537" t="s">
        <v>41</v>
      </c>
      <c r="AY18" s="537" t="s">
        <v>212</v>
      </c>
      <c r="AZ18" s="537" t="s">
        <v>41</v>
      </c>
    </row>
    <row r="19" spans="1:52" x14ac:dyDescent="0.25">
      <c r="A19" s="17"/>
      <c r="B19" s="18">
        <v>1</v>
      </c>
      <c r="C19" s="19">
        <v>2</v>
      </c>
      <c r="D19" s="18">
        <v>3</v>
      </c>
      <c r="E19" s="538" t="s">
        <v>42</v>
      </c>
      <c r="F19" s="538" t="s">
        <v>43</v>
      </c>
      <c r="G19" s="538" t="s">
        <v>44</v>
      </c>
      <c r="H19" s="538" t="s">
        <v>45</v>
      </c>
      <c r="I19" s="538" t="s">
        <v>46</v>
      </c>
      <c r="J19" s="538" t="s">
        <v>47</v>
      </c>
      <c r="K19" s="538" t="s">
        <v>48</v>
      </c>
      <c r="L19" s="538" t="s">
        <v>49</v>
      </c>
      <c r="M19" s="538" t="s">
        <v>50</v>
      </c>
      <c r="N19" s="538" t="s">
        <v>51</v>
      </c>
      <c r="O19" s="538" t="s">
        <v>52</v>
      </c>
      <c r="P19" s="538" t="s">
        <v>53</v>
      </c>
      <c r="Q19" s="538" t="s">
        <v>54</v>
      </c>
      <c r="R19" s="538" t="s">
        <v>55</v>
      </c>
      <c r="S19" s="538" t="s">
        <v>56</v>
      </c>
      <c r="T19" s="538" t="s">
        <v>57</v>
      </c>
      <c r="U19" s="538" t="s">
        <v>58</v>
      </c>
      <c r="V19" s="538" t="s">
        <v>59</v>
      </c>
      <c r="W19" s="20" t="s">
        <v>60</v>
      </c>
      <c r="X19" s="20" t="s">
        <v>61</v>
      </c>
      <c r="Y19" s="20" t="s">
        <v>62</v>
      </c>
      <c r="Z19" s="20" t="s">
        <v>63</v>
      </c>
      <c r="AA19" s="538" t="s">
        <v>64</v>
      </c>
      <c r="AB19" s="538" t="s">
        <v>65</v>
      </c>
      <c r="AC19" s="538" t="s">
        <v>66</v>
      </c>
      <c r="AD19" s="538" t="s">
        <v>67</v>
      </c>
      <c r="AE19" s="20" t="s">
        <v>68</v>
      </c>
      <c r="AF19" s="20" t="s">
        <v>69</v>
      </c>
      <c r="AG19" s="20" t="s">
        <v>70</v>
      </c>
      <c r="AH19" s="20" t="s">
        <v>71</v>
      </c>
      <c r="AI19" s="20" t="s">
        <v>72</v>
      </c>
      <c r="AJ19" s="20" t="s">
        <v>73</v>
      </c>
      <c r="AK19" s="538" t="s">
        <v>74</v>
      </c>
      <c r="AL19" s="538" t="s">
        <v>75</v>
      </c>
      <c r="AM19" s="538" t="s">
        <v>76</v>
      </c>
      <c r="AN19" s="538" t="s">
        <v>77</v>
      </c>
      <c r="AO19" s="538" t="s">
        <v>78</v>
      </c>
      <c r="AP19" s="538" t="s">
        <v>79</v>
      </c>
      <c r="AQ19" s="538" t="s">
        <v>80</v>
      </c>
      <c r="AR19" s="538" t="s">
        <v>81</v>
      </c>
      <c r="AS19" s="538" t="s">
        <v>82</v>
      </c>
      <c r="AT19" s="538" t="s">
        <v>83</v>
      </c>
      <c r="AU19" s="549" t="s">
        <v>84</v>
      </c>
      <c r="AV19" s="538" t="s">
        <v>85</v>
      </c>
      <c r="AW19" s="538" t="s">
        <v>86</v>
      </c>
      <c r="AX19" s="538" t="s">
        <v>87</v>
      </c>
      <c r="AY19" s="538" t="s">
        <v>88</v>
      </c>
      <c r="AZ19" s="538" t="s">
        <v>89</v>
      </c>
    </row>
    <row r="20" spans="1:52" s="25" customFormat="1" ht="31.5" x14ac:dyDescent="0.25">
      <c r="A20" s="21"/>
      <c r="B20" s="22" t="s">
        <v>90</v>
      </c>
      <c r="C20" s="23" t="s">
        <v>867</v>
      </c>
      <c r="D20" s="22" t="s">
        <v>91</v>
      </c>
      <c r="E20" s="539">
        <f t="shared" ref="E20:AZ20" si="0">SUM(E21:E26)</f>
        <v>0</v>
      </c>
      <c r="F20" s="539">
        <f t="shared" si="0"/>
        <v>0</v>
      </c>
      <c r="G20" s="539">
        <f t="shared" si="0"/>
        <v>0</v>
      </c>
      <c r="H20" s="539">
        <f t="shared" si="0"/>
        <v>0</v>
      </c>
      <c r="I20" s="539">
        <f t="shared" si="0"/>
        <v>0</v>
      </c>
      <c r="J20" s="539">
        <f t="shared" si="0"/>
        <v>0</v>
      </c>
      <c r="K20" s="539">
        <f t="shared" si="0"/>
        <v>0</v>
      </c>
      <c r="L20" s="539">
        <f t="shared" si="0"/>
        <v>0</v>
      </c>
      <c r="M20" s="539">
        <f t="shared" si="0"/>
        <v>0</v>
      </c>
      <c r="N20" s="539">
        <f t="shared" si="0"/>
        <v>0</v>
      </c>
      <c r="O20" s="539">
        <f t="shared" si="0"/>
        <v>0</v>
      </c>
      <c r="P20" s="539">
        <f t="shared" si="0"/>
        <v>0</v>
      </c>
      <c r="Q20" s="539">
        <f t="shared" si="0"/>
        <v>0</v>
      </c>
      <c r="R20" s="539">
        <f t="shared" si="0"/>
        <v>0</v>
      </c>
      <c r="S20" s="539">
        <f t="shared" si="0"/>
        <v>0</v>
      </c>
      <c r="T20" s="539">
        <f t="shared" si="0"/>
        <v>0</v>
      </c>
      <c r="U20" s="539">
        <f t="shared" si="0"/>
        <v>0</v>
      </c>
      <c r="V20" s="539">
        <f t="shared" si="0"/>
        <v>0</v>
      </c>
      <c r="W20" s="418">
        <f t="shared" si="0"/>
        <v>2.73</v>
      </c>
      <c r="X20" s="418">
        <f t="shared" si="0"/>
        <v>0</v>
      </c>
      <c r="Y20" s="418">
        <f t="shared" si="0"/>
        <v>0</v>
      </c>
      <c r="Z20" s="418">
        <f t="shared" si="0"/>
        <v>0</v>
      </c>
      <c r="AA20" s="539">
        <f t="shared" si="0"/>
        <v>0</v>
      </c>
      <c r="AB20" s="539">
        <f t="shared" si="0"/>
        <v>0</v>
      </c>
      <c r="AC20" s="539">
        <f t="shared" si="0"/>
        <v>0</v>
      </c>
      <c r="AD20" s="539">
        <f t="shared" si="0"/>
        <v>0</v>
      </c>
      <c r="AE20" s="418">
        <f t="shared" si="0"/>
        <v>0</v>
      </c>
      <c r="AF20" s="418">
        <f t="shared" si="0"/>
        <v>0</v>
      </c>
      <c r="AG20" s="418">
        <f t="shared" si="0"/>
        <v>0</v>
      </c>
      <c r="AH20" s="418">
        <f t="shared" si="0"/>
        <v>0</v>
      </c>
      <c r="AI20" s="418">
        <f t="shared" si="0"/>
        <v>0</v>
      </c>
      <c r="AJ20" s="418">
        <f t="shared" si="0"/>
        <v>0</v>
      </c>
      <c r="AK20" s="539">
        <f t="shared" si="0"/>
        <v>0</v>
      </c>
      <c r="AL20" s="539">
        <f t="shared" si="0"/>
        <v>0</v>
      </c>
      <c r="AM20" s="539">
        <f t="shared" si="0"/>
        <v>0</v>
      </c>
      <c r="AN20" s="539">
        <f t="shared" si="0"/>
        <v>0</v>
      </c>
      <c r="AO20" s="539">
        <f t="shared" si="0"/>
        <v>0</v>
      </c>
      <c r="AP20" s="539">
        <f t="shared" si="0"/>
        <v>0</v>
      </c>
      <c r="AQ20" s="539">
        <f t="shared" si="0"/>
        <v>0</v>
      </c>
      <c r="AR20" s="539">
        <f t="shared" si="0"/>
        <v>0</v>
      </c>
      <c r="AS20" s="539">
        <f t="shared" si="0"/>
        <v>0</v>
      </c>
      <c r="AT20" s="539">
        <f t="shared" si="0"/>
        <v>0</v>
      </c>
      <c r="AU20" s="539">
        <f t="shared" si="0"/>
        <v>0</v>
      </c>
      <c r="AV20" s="539">
        <f t="shared" si="0"/>
        <v>0</v>
      </c>
      <c r="AW20" s="539">
        <f t="shared" si="0"/>
        <v>0</v>
      </c>
      <c r="AX20" s="539">
        <f t="shared" si="0"/>
        <v>0</v>
      </c>
      <c r="AY20" s="539">
        <f t="shared" si="0"/>
        <v>0</v>
      </c>
      <c r="AZ20" s="539">
        <f t="shared" si="0"/>
        <v>0</v>
      </c>
    </row>
    <row r="21" spans="1:52" s="25" customFormat="1" x14ac:dyDescent="0.25">
      <c r="A21" s="26">
        <v>1</v>
      </c>
      <c r="B21" s="22" t="s">
        <v>92</v>
      </c>
      <c r="C21" s="23" t="s">
        <v>93</v>
      </c>
      <c r="D21" s="22" t="s">
        <v>91</v>
      </c>
      <c r="E21" s="539">
        <f t="shared" ref="E21:AZ21" si="1">SUMIF($A22:$A77,$A21,E22:E77)</f>
        <v>0</v>
      </c>
      <c r="F21" s="539">
        <f t="shared" si="1"/>
        <v>0</v>
      </c>
      <c r="G21" s="539">
        <f t="shared" si="1"/>
        <v>0</v>
      </c>
      <c r="H21" s="539">
        <f t="shared" si="1"/>
        <v>0</v>
      </c>
      <c r="I21" s="539">
        <f t="shared" si="1"/>
        <v>0</v>
      </c>
      <c r="J21" s="539">
        <f t="shared" si="1"/>
        <v>0</v>
      </c>
      <c r="K21" s="539">
        <f t="shared" si="1"/>
        <v>0</v>
      </c>
      <c r="L21" s="539">
        <f t="shared" si="1"/>
        <v>0</v>
      </c>
      <c r="M21" s="539">
        <f t="shared" si="1"/>
        <v>0</v>
      </c>
      <c r="N21" s="539">
        <f t="shared" si="1"/>
        <v>0</v>
      </c>
      <c r="O21" s="539">
        <f t="shared" si="1"/>
        <v>0</v>
      </c>
      <c r="P21" s="539">
        <f t="shared" si="1"/>
        <v>0</v>
      </c>
      <c r="Q21" s="539">
        <f t="shared" si="1"/>
        <v>0</v>
      </c>
      <c r="R21" s="539">
        <f t="shared" si="1"/>
        <v>0</v>
      </c>
      <c r="S21" s="539">
        <f t="shared" si="1"/>
        <v>0</v>
      </c>
      <c r="T21" s="539">
        <f t="shared" si="1"/>
        <v>0</v>
      </c>
      <c r="U21" s="539">
        <f t="shared" si="1"/>
        <v>0</v>
      </c>
      <c r="V21" s="539">
        <f t="shared" si="1"/>
        <v>0</v>
      </c>
      <c r="W21" s="24">
        <f t="shared" si="1"/>
        <v>0</v>
      </c>
      <c r="X21" s="24">
        <f t="shared" si="1"/>
        <v>0</v>
      </c>
      <c r="Y21" s="24">
        <f t="shared" si="1"/>
        <v>0</v>
      </c>
      <c r="Z21" s="24">
        <f t="shared" si="1"/>
        <v>0</v>
      </c>
      <c r="AA21" s="539">
        <f t="shared" si="1"/>
        <v>0</v>
      </c>
      <c r="AB21" s="539">
        <f t="shared" si="1"/>
        <v>0</v>
      </c>
      <c r="AC21" s="539">
        <f t="shared" si="1"/>
        <v>0</v>
      </c>
      <c r="AD21" s="539">
        <f t="shared" si="1"/>
        <v>0</v>
      </c>
      <c r="AE21" s="24">
        <f t="shared" si="1"/>
        <v>0</v>
      </c>
      <c r="AF21" s="24">
        <f t="shared" si="1"/>
        <v>0</v>
      </c>
      <c r="AG21" s="24">
        <f t="shared" si="1"/>
        <v>0</v>
      </c>
      <c r="AH21" s="24">
        <f t="shared" si="1"/>
        <v>0</v>
      </c>
      <c r="AI21" s="24">
        <f t="shared" si="1"/>
        <v>0</v>
      </c>
      <c r="AJ21" s="24">
        <f t="shared" si="1"/>
        <v>0</v>
      </c>
      <c r="AK21" s="539">
        <f t="shared" si="1"/>
        <v>0</v>
      </c>
      <c r="AL21" s="539">
        <f t="shared" si="1"/>
        <v>0</v>
      </c>
      <c r="AM21" s="539">
        <f t="shared" si="1"/>
        <v>0</v>
      </c>
      <c r="AN21" s="539">
        <f t="shared" si="1"/>
        <v>0</v>
      </c>
      <c r="AO21" s="539">
        <f t="shared" si="1"/>
        <v>0</v>
      </c>
      <c r="AP21" s="539">
        <f t="shared" si="1"/>
        <v>0</v>
      </c>
      <c r="AQ21" s="539">
        <f t="shared" si="1"/>
        <v>0</v>
      </c>
      <c r="AR21" s="539">
        <f t="shared" si="1"/>
        <v>0</v>
      </c>
      <c r="AS21" s="539">
        <f t="shared" si="1"/>
        <v>0</v>
      </c>
      <c r="AT21" s="539">
        <f t="shared" si="1"/>
        <v>0</v>
      </c>
      <c r="AU21" s="539">
        <f t="shared" si="1"/>
        <v>0</v>
      </c>
      <c r="AV21" s="539">
        <f t="shared" si="1"/>
        <v>0</v>
      </c>
      <c r="AW21" s="539">
        <f t="shared" si="1"/>
        <v>0</v>
      </c>
      <c r="AX21" s="539">
        <f t="shared" si="1"/>
        <v>0</v>
      </c>
      <c r="AY21" s="539">
        <f t="shared" si="1"/>
        <v>0</v>
      </c>
      <c r="AZ21" s="539">
        <f t="shared" si="1"/>
        <v>0</v>
      </c>
    </row>
    <row r="22" spans="1:52" s="25" customFormat="1" ht="31.5" x14ac:dyDescent="0.25">
      <c r="A22" s="26">
        <v>2</v>
      </c>
      <c r="B22" s="22" t="s">
        <v>94</v>
      </c>
      <c r="C22" s="23" t="s">
        <v>95</v>
      </c>
      <c r="D22" s="22" t="s">
        <v>91</v>
      </c>
      <c r="E22" s="539">
        <f t="shared" ref="E22:AZ22" si="2">SUMIF($A23:$A77,$A22,E23:E77)</f>
        <v>0</v>
      </c>
      <c r="F22" s="539">
        <f t="shared" si="2"/>
        <v>0</v>
      </c>
      <c r="G22" s="539">
        <f t="shared" si="2"/>
        <v>0</v>
      </c>
      <c r="H22" s="539">
        <f t="shared" si="2"/>
        <v>0</v>
      </c>
      <c r="I22" s="539">
        <f t="shared" si="2"/>
        <v>0</v>
      </c>
      <c r="J22" s="539">
        <f t="shared" si="2"/>
        <v>0</v>
      </c>
      <c r="K22" s="539">
        <f t="shared" si="2"/>
        <v>0</v>
      </c>
      <c r="L22" s="539">
        <f t="shared" si="2"/>
        <v>0</v>
      </c>
      <c r="M22" s="539">
        <f t="shared" si="2"/>
        <v>0</v>
      </c>
      <c r="N22" s="539">
        <f t="shared" si="2"/>
        <v>0</v>
      </c>
      <c r="O22" s="539">
        <f t="shared" si="2"/>
        <v>0</v>
      </c>
      <c r="P22" s="539">
        <f t="shared" si="2"/>
        <v>0</v>
      </c>
      <c r="Q22" s="539">
        <f t="shared" si="2"/>
        <v>0</v>
      </c>
      <c r="R22" s="539">
        <f t="shared" si="2"/>
        <v>0</v>
      </c>
      <c r="S22" s="539">
        <f t="shared" si="2"/>
        <v>0</v>
      </c>
      <c r="T22" s="539">
        <f t="shared" si="2"/>
        <v>0</v>
      </c>
      <c r="U22" s="539">
        <f t="shared" si="2"/>
        <v>0</v>
      </c>
      <c r="V22" s="539">
        <f t="shared" si="2"/>
        <v>0</v>
      </c>
      <c r="W22" s="24">
        <f t="shared" si="2"/>
        <v>2.73</v>
      </c>
      <c r="X22" s="24">
        <f t="shared" si="2"/>
        <v>0</v>
      </c>
      <c r="Y22" s="24">
        <f t="shared" si="2"/>
        <v>0</v>
      </c>
      <c r="Z22" s="24">
        <f t="shared" si="2"/>
        <v>0</v>
      </c>
      <c r="AA22" s="539">
        <f t="shared" si="2"/>
        <v>0</v>
      </c>
      <c r="AB22" s="539">
        <f t="shared" si="2"/>
        <v>0</v>
      </c>
      <c r="AC22" s="539">
        <f t="shared" si="2"/>
        <v>0</v>
      </c>
      <c r="AD22" s="539">
        <f t="shared" si="2"/>
        <v>0</v>
      </c>
      <c r="AE22" s="24">
        <f t="shared" si="2"/>
        <v>0</v>
      </c>
      <c r="AF22" s="24">
        <f t="shared" si="2"/>
        <v>0</v>
      </c>
      <c r="AG22" s="24">
        <f t="shared" si="2"/>
        <v>0</v>
      </c>
      <c r="AH22" s="24">
        <f t="shared" si="2"/>
        <v>0</v>
      </c>
      <c r="AI22" s="24">
        <f t="shared" si="2"/>
        <v>0</v>
      </c>
      <c r="AJ22" s="24">
        <f t="shared" si="2"/>
        <v>0</v>
      </c>
      <c r="AK22" s="539">
        <f t="shared" si="2"/>
        <v>0</v>
      </c>
      <c r="AL22" s="539">
        <f t="shared" si="2"/>
        <v>0</v>
      </c>
      <c r="AM22" s="539">
        <f t="shared" si="2"/>
        <v>0</v>
      </c>
      <c r="AN22" s="539">
        <f t="shared" si="2"/>
        <v>0</v>
      </c>
      <c r="AO22" s="539">
        <f t="shared" si="2"/>
        <v>0</v>
      </c>
      <c r="AP22" s="539">
        <f t="shared" si="2"/>
        <v>0</v>
      </c>
      <c r="AQ22" s="539">
        <f t="shared" si="2"/>
        <v>0</v>
      </c>
      <c r="AR22" s="539">
        <f t="shared" si="2"/>
        <v>0</v>
      </c>
      <c r="AS22" s="539">
        <f t="shared" si="2"/>
        <v>0</v>
      </c>
      <c r="AT22" s="539">
        <f t="shared" si="2"/>
        <v>0</v>
      </c>
      <c r="AU22" s="539">
        <f t="shared" si="2"/>
        <v>0</v>
      </c>
      <c r="AV22" s="539">
        <f t="shared" si="2"/>
        <v>0</v>
      </c>
      <c r="AW22" s="539">
        <f t="shared" si="2"/>
        <v>0</v>
      </c>
      <c r="AX22" s="539">
        <f t="shared" si="2"/>
        <v>0</v>
      </c>
      <c r="AY22" s="539">
        <f t="shared" si="2"/>
        <v>0</v>
      </c>
      <c r="AZ22" s="539">
        <f t="shared" si="2"/>
        <v>0</v>
      </c>
    </row>
    <row r="23" spans="1:52" s="25" customFormat="1" ht="47.25" x14ac:dyDescent="0.25">
      <c r="A23" s="26">
        <v>3</v>
      </c>
      <c r="B23" s="22" t="s">
        <v>96</v>
      </c>
      <c r="C23" s="23" t="s">
        <v>97</v>
      </c>
      <c r="D23" s="22" t="s">
        <v>91</v>
      </c>
      <c r="E23" s="539">
        <f t="shared" ref="E23:AZ23" si="3">SUMIF($A24:$A77,$A23,E24:E77)</f>
        <v>0</v>
      </c>
      <c r="F23" s="539">
        <f t="shared" si="3"/>
        <v>0</v>
      </c>
      <c r="G23" s="539">
        <f t="shared" si="3"/>
        <v>0</v>
      </c>
      <c r="H23" s="539">
        <f t="shared" si="3"/>
        <v>0</v>
      </c>
      <c r="I23" s="539">
        <f t="shared" si="3"/>
        <v>0</v>
      </c>
      <c r="J23" s="539">
        <f t="shared" si="3"/>
        <v>0</v>
      </c>
      <c r="K23" s="539">
        <f t="shared" si="3"/>
        <v>0</v>
      </c>
      <c r="L23" s="539">
        <f t="shared" si="3"/>
        <v>0</v>
      </c>
      <c r="M23" s="539">
        <f t="shared" si="3"/>
        <v>0</v>
      </c>
      <c r="N23" s="539">
        <f t="shared" si="3"/>
        <v>0</v>
      </c>
      <c r="O23" s="539">
        <f t="shared" si="3"/>
        <v>0</v>
      </c>
      <c r="P23" s="539">
        <f t="shared" si="3"/>
        <v>0</v>
      </c>
      <c r="Q23" s="539">
        <f t="shared" si="3"/>
        <v>0</v>
      </c>
      <c r="R23" s="539">
        <f t="shared" si="3"/>
        <v>0</v>
      </c>
      <c r="S23" s="539">
        <f t="shared" si="3"/>
        <v>0</v>
      </c>
      <c r="T23" s="539">
        <f t="shared" si="3"/>
        <v>0</v>
      </c>
      <c r="U23" s="539">
        <f t="shared" si="3"/>
        <v>0</v>
      </c>
      <c r="V23" s="539">
        <f t="shared" si="3"/>
        <v>0</v>
      </c>
      <c r="W23" s="24">
        <f t="shared" si="3"/>
        <v>0</v>
      </c>
      <c r="X23" s="24">
        <f t="shared" si="3"/>
        <v>0</v>
      </c>
      <c r="Y23" s="24">
        <f t="shared" si="3"/>
        <v>0</v>
      </c>
      <c r="Z23" s="24">
        <f t="shared" si="3"/>
        <v>0</v>
      </c>
      <c r="AA23" s="539">
        <f t="shared" si="3"/>
        <v>0</v>
      </c>
      <c r="AB23" s="539">
        <f t="shared" si="3"/>
        <v>0</v>
      </c>
      <c r="AC23" s="539">
        <f t="shared" si="3"/>
        <v>0</v>
      </c>
      <c r="AD23" s="539">
        <f t="shared" si="3"/>
        <v>0</v>
      </c>
      <c r="AE23" s="24">
        <f t="shared" si="3"/>
        <v>0</v>
      </c>
      <c r="AF23" s="24">
        <f t="shared" si="3"/>
        <v>0</v>
      </c>
      <c r="AG23" s="24">
        <f t="shared" si="3"/>
        <v>0</v>
      </c>
      <c r="AH23" s="24">
        <f t="shared" si="3"/>
        <v>0</v>
      </c>
      <c r="AI23" s="24">
        <f t="shared" si="3"/>
        <v>0</v>
      </c>
      <c r="AJ23" s="24">
        <f t="shared" si="3"/>
        <v>0</v>
      </c>
      <c r="AK23" s="539">
        <f t="shared" si="3"/>
        <v>0</v>
      </c>
      <c r="AL23" s="539">
        <f t="shared" si="3"/>
        <v>0</v>
      </c>
      <c r="AM23" s="539">
        <f t="shared" si="3"/>
        <v>0</v>
      </c>
      <c r="AN23" s="539">
        <f t="shared" si="3"/>
        <v>0</v>
      </c>
      <c r="AO23" s="539">
        <f t="shared" si="3"/>
        <v>0</v>
      </c>
      <c r="AP23" s="539">
        <f t="shared" si="3"/>
        <v>0</v>
      </c>
      <c r="AQ23" s="539">
        <f t="shared" si="3"/>
        <v>0</v>
      </c>
      <c r="AR23" s="539">
        <f t="shared" si="3"/>
        <v>0</v>
      </c>
      <c r="AS23" s="539">
        <f t="shared" si="3"/>
        <v>0</v>
      </c>
      <c r="AT23" s="539">
        <f t="shared" si="3"/>
        <v>0</v>
      </c>
      <c r="AU23" s="539">
        <f t="shared" si="3"/>
        <v>0</v>
      </c>
      <c r="AV23" s="539">
        <f t="shared" si="3"/>
        <v>0</v>
      </c>
      <c r="AW23" s="539">
        <f t="shared" si="3"/>
        <v>0</v>
      </c>
      <c r="AX23" s="539">
        <f t="shared" si="3"/>
        <v>0</v>
      </c>
      <c r="AY23" s="539">
        <f t="shared" si="3"/>
        <v>0</v>
      </c>
      <c r="AZ23" s="539">
        <f t="shared" si="3"/>
        <v>0</v>
      </c>
    </row>
    <row r="24" spans="1:52" s="25" customFormat="1" ht="31.5" x14ac:dyDescent="0.25">
      <c r="A24" s="26">
        <v>4</v>
      </c>
      <c r="B24" s="22" t="s">
        <v>98</v>
      </c>
      <c r="C24" s="23" t="s">
        <v>99</v>
      </c>
      <c r="D24" s="22" t="s">
        <v>91</v>
      </c>
      <c r="E24" s="539">
        <f t="shared" ref="E24:AZ24" si="4">SUMIF($A25:$A1003,$A24,E25:E1003)</f>
        <v>0</v>
      </c>
      <c r="F24" s="539">
        <f t="shared" si="4"/>
        <v>0</v>
      </c>
      <c r="G24" s="539">
        <f t="shared" si="4"/>
        <v>0</v>
      </c>
      <c r="H24" s="539">
        <f t="shared" si="4"/>
        <v>0</v>
      </c>
      <c r="I24" s="539">
        <f t="shared" si="4"/>
        <v>0</v>
      </c>
      <c r="J24" s="539">
        <f t="shared" si="4"/>
        <v>0</v>
      </c>
      <c r="K24" s="539">
        <f t="shared" si="4"/>
        <v>0</v>
      </c>
      <c r="L24" s="539">
        <f t="shared" si="4"/>
        <v>0</v>
      </c>
      <c r="M24" s="539">
        <f t="shared" si="4"/>
        <v>0</v>
      </c>
      <c r="N24" s="539">
        <f t="shared" si="4"/>
        <v>0</v>
      </c>
      <c r="O24" s="539">
        <f t="shared" si="4"/>
        <v>0</v>
      </c>
      <c r="P24" s="539">
        <f t="shared" si="4"/>
        <v>0</v>
      </c>
      <c r="Q24" s="539">
        <f t="shared" si="4"/>
        <v>0</v>
      </c>
      <c r="R24" s="539">
        <f t="shared" si="4"/>
        <v>0</v>
      </c>
      <c r="S24" s="539">
        <f t="shared" si="4"/>
        <v>0</v>
      </c>
      <c r="T24" s="539">
        <f t="shared" si="4"/>
        <v>0</v>
      </c>
      <c r="U24" s="539">
        <f t="shared" si="4"/>
        <v>0</v>
      </c>
      <c r="V24" s="539">
        <f t="shared" si="4"/>
        <v>0</v>
      </c>
      <c r="W24" s="24">
        <f t="shared" si="4"/>
        <v>0</v>
      </c>
      <c r="X24" s="24">
        <f t="shared" si="4"/>
        <v>0</v>
      </c>
      <c r="Y24" s="24">
        <f t="shared" si="4"/>
        <v>0</v>
      </c>
      <c r="Z24" s="24">
        <f t="shared" si="4"/>
        <v>0</v>
      </c>
      <c r="AA24" s="539">
        <f t="shared" si="4"/>
        <v>0</v>
      </c>
      <c r="AB24" s="539">
        <f t="shared" si="4"/>
        <v>0</v>
      </c>
      <c r="AC24" s="539">
        <f t="shared" si="4"/>
        <v>0</v>
      </c>
      <c r="AD24" s="539">
        <f t="shared" si="4"/>
        <v>0</v>
      </c>
      <c r="AE24" s="24">
        <f t="shared" si="4"/>
        <v>0</v>
      </c>
      <c r="AF24" s="24">
        <f t="shared" si="4"/>
        <v>0</v>
      </c>
      <c r="AG24" s="24">
        <f t="shared" si="4"/>
        <v>0</v>
      </c>
      <c r="AH24" s="24">
        <f t="shared" si="4"/>
        <v>0</v>
      </c>
      <c r="AI24" s="24">
        <f t="shared" si="4"/>
        <v>0</v>
      </c>
      <c r="AJ24" s="24">
        <f t="shared" si="4"/>
        <v>0</v>
      </c>
      <c r="AK24" s="539">
        <f t="shared" si="4"/>
        <v>0</v>
      </c>
      <c r="AL24" s="539">
        <f t="shared" si="4"/>
        <v>0</v>
      </c>
      <c r="AM24" s="539">
        <f t="shared" si="4"/>
        <v>0</v>
      </c>
      <c r="AN24" s="539">
        <f t="shared" si="4"/>
        <v>0</v>
      </c>
      <c r="AO24" s="539">
        <f t="shared" si="4"/>
        <v>0</v>
      </c>
      <c r="AP24" s="539">
        <f t="shared" si="4"/>
        <v>0</v>
      </c>
      <c r="AQ24" s="539">
        <f t="shared" si="4"/>
        <v>0</v>
      </c>
      <c r="AR24" s="539">
        <f t="shared" si="4"/>
        <v>0</v>
      </c>
      <c r="AS24" s="539">
        <f t="shared" si="4"/>
        <v>0</v>
      </c>
      <c r="AT24" s="539">
        <f t="shared" si="4"/>
        <v>0</v>
      </c>
      <c r="AU24" s="539">
        <f t="shared" si="4"/>
        <v>0</v>
      </c>
      <c r="AV24" s="539">
        <f t="shared" si="4"/>
        <v>0</v>
      </c>
      <c r="AW24" s="539">
        <f t="shared" si="4"/>
        <v>0</v>
      </c>
      <c r="AX24" s="539">
        <f t="shared" si="4"/>
        <v>0</v>
      </c>
      <c r="AY24" s="539">
        <f t="shared" si="4"/>
        <v>0</v>
      </c>
      <c r="AZ24" s="539">
        <f t="shared" si="4"/>
        <v>0</v>
      </c>
    </row>
    <row r="25" spans="1:52" s="25" customFormat="1" ht="31.5" x14ac:dyDescent="0.25">
      <c r="A25" s="26">
        <v>5</v>
      </c>
      <c r="B25" s="22" t="s">
        <v>100</v>
      </c>
      <c r="C25" s="23" t="s">
        <v>101</v>
      </c>
      <c r="D25" s="22" t="s">
        <v>91</v>
      </c>
      <c r="E25" s="539">
        <f t="shared" ref="E25:AZ25" si="5">SUMIF($A26:$A77,$A25,E26:E1077)</f>
        <v>0</v>
      </c>
      <c r="F25" s="539">
        <f t="shared" si="5"/>
        <v>0</v>
      </c>
      <c r="G25" s="539">
        <f t="shared" si="5"/>
        <v>0</v>
      </c>
      <c r="H25" s="539">
        <f t="shared" si="5"/>
        <v>0</v>
      </c>
      <c r="I25" s="539">
        <f t="shared" si="5"/>
        <v>0</v>
      </c>
      <c r="J25" s="539">
        <f t="shared" si="5"/>
        <v>0</v>
      </c>
      <c r="K25" s="539">
        <f t="shared" si="5"/>
        <v>0</v>
      </c>
      <c r="L25" s="539">
        <f t="shared" si="5"/>
        <v>0</v>
      </c>
      <c r="M25" s="539">
        <f t="shared" si="5"/>
        <v>0</v>
      </c>
      <c r="N25" s="539">
        <f t="shared" si="5"/>
        <v>0</v>
      </c>
      <c r="O25" s="539">
        <f t="shared" si="5"/>
        <v>0</v>
      </c>
      <c r="P25" s="539">
        <f t="shared" si="5"/>
        <v>0</v>
      </c>
      <c r="Q25" s="539">
        <f t="shared" si="5"/>
        <v>0</v>
      </c>
      <c r="R25" s="539">
        <f t="shared" si="5"/>
        <v>0</v>
      </c>
      <c r="S25" s="539">
        <f t="shared" si="5"/>
        <v>0</v>
      </c>
      <c r="T25" s="539">
        <f t="shared" si="5"/>
        <v>0</v>
      </c>
      <c r="U25" s="539">
        <f t="shared" si="5"/>
        <v>0</v>
      </c>
      <c r="V25" s="539">
        <f t="shared" si="5"/>
        <v>0</v>
      </c>
      <c r="W25" s="24">
        <f t="shared" si="5"/>
        <v>0</v>
      </c>
      <c r="X25" s="24">
        <f t="shared" si="5"/>
        <v>0</v>
      </c>
      <c r="Y25" s="24">
        <f t="shared" si="5"/>
        <v>0</v>
      </c>
      <c r="Z25" s="24">
        <f t="shared" si="5"/>
        <v>0</v>
      </c>
      <c r="AA25" s="539">
        <f t="shared" si="5"/>
        <v>0</v>
      </c>
      <c r="AB25" s="539">
        <f t="shared" si="5"/>
        <v>0</v>
      </c>
      <c r="AC25" s="539">
        <f t="shared" si="5"/>
        <v>0</v>
      </c>
      <c r="AD25" s="539">
        <f t="shared" si="5"/>
        <v>0</v>
      </c>
      <c r="AE25" s="24">
        <f t="shared" si="5"/>
        <v>0</v>
      </c>
      <c r="AF25" s="24">
        <f t="shared" si="5"/>
        <v>0</v>
      </c>
      <c r="AG25" s="24">
        <f t="shared" si="5"/>
        <v>0</v>
      </c>
      <c r="AH25" s="24">
        <f t="shared" si="5"/>
        <v>0</v>
      </c>
      <c r="AI25" s="24">
        <f t="shared" si="5"/>
        <v>0</v>
      </c>
      <c r="AJ25" s="24">
        <f t="shared" si="5"/>
        <v>0</v>
      </c>
      <c r="AK25" s="539">
        <f t="shared" si="5"/>
        <v>0</v>
      </c>
      <c r="AL25" s="539">
        <f t="shared" si="5"/>
        <v>0</v>
      </c>
      <c r="AM25" s="539">
        <f t="shared" si="5"/>
        <v>0</v>
      </c>
      <c r="AN25" s="539">
        <f t="shared" si="5"/>
        <v>0</v>
      </c>
      <c r="AO25" s="539">
        <f t="shared" si="5"/>
        <v>0</v>
      </c>
      <c r="AP25" s="539">
        <f t="shared" si="5"/>
        <v>0</v>
      </c>
      <c r="AQ25" s="539">
        <f t="shared" si="5"/>
        <v>0</v>
      </c>
      <c r="AR25" s="539">
        <f t="shared" si="5"/>
        <v>0</v>
      </c>
      <c r="AS25" s="539">
        <f t="shared" si="5"/>
        <v>0</v>
      </c>
      <c r="AT25" s="539">
        <f t="shared" si="5"/>
        <v>0</v>
      </c>
      <c r="AU25" s="539">
        <f t="shared" si="5"/>
        <v>0</v>
      </c>
      <c r="AV25" s="539">
        <f t="shared" si="5"/>
        <v>0</v>
      </c>
      <c r="AW25" s="539">
        <f t="shared" si="5"/>
        <v>0</v>
      </c>
      <c r="AX25" s="539">
        <f t="shared" si="5"/>
        <v>0</v>
      </c>
      <c r="AY25" s="539">
        <f t="shared" si="5"/>
        <v>0</v>
      </c>
      <c r="AZ25" s="539">
        <f t="shared" si="5"/>
        <v>0</v>
      </c>
    </row>
    <row r="26" spans="1:52" s="25" customFormat="1" x14ac:dyDescent="0.25">
      <c r="A26" s="26">
        <v>6</v>
      </c>
      <c r="B26" s="22" t="s">
        <v>102</v>
      </c>
      <c r="C26" s="23" t="s">
        <v>103</v>
      </c>
      <c r="D26" s="22" t="s">
        <v>91</v>
      </c>
      <c r="E26" s="539">
        <f t="shared" ref="E26:AZ26" si="6">SUMIF($A27:$A77,$A26,E27:E77)</f>
        <v>0</v>
      </c>
      <c r="F26" s="539">
        <f t="shared" si="6"/>
        <v>0</v>
      </c>
      <c r="G26" s="539">
        <f t="shared" si="6"/>
        <v>0</v>
      </c>
      <c r="H26" s="539">
        <f t="shared" si="6"/>
        <v>0</v>
      </c>
      <c r="I26" s="539">
        <f t="shared" si="6"/>
        <v>0</v>
      </c>
      <c r="J26" s="539">
        <f t="shared" si="6"/>
        <v>0</v>
      </c>
      <c r="K26" s="539">
        <f t="shared" si="6"/>
        <v>0</v>
      </c>
      <c r="L26" s="539">
        <f t="shared" si="6"/>
        <v>0</v>
      </c>
      <c r="M26" s="539">
        <f t="shared" si="6"/>
        <v>0</v>
      </c>
      <c r="N26" s="539">
        <f t="shared" si="6"/>
        <v>0</v>
      </c>
      <c r="O26" s="539">
        <f t="shared" si="6"/>
        <v>0</v>
      </c>
      <c r="P26" s="539">
        <f t="shared" si="6"/>
        <v>0</v>
      </c>
      <c r="Q26" s="539">
        <f t="shared" si="6"/>
        <v>0</v>
      </c>
      <c r="R26" s="539">
        <f t="shared" si="6"/>
        <v>0</v>
      </c>
      <c r="S26" s="539">
        <f t="shared" si="6"/>
        <v>0</v>
      </c>
      <c r="T26" s="539">
        <f t="shared" si="6"/>
        <v>0</v>
      </c>
      <c r="U26" s="539">
        <f t="shared" si="6"/>
        <v>0</v>
      </c>
      <c r="V26" s="539">
        <f t="shared" si="6"/>
        <v>0</v>
      </c>
      <c r="W26" s="24">
        <f t="shared" si="6"/>
        <v>0</v>
      </c>
      <c r="X26" s="24">
        <f t="shared" si="6"/>
        <v>0</v>
      </c>
      <c r="Y26" s="24">
        <f t="shared" si="6"/>
        <v>0</v>
      </c>
      <c r="Z26" s="24">
        <f t="shared" si="6"/>
        <v>0</v>
      </c>
      <c r="AA26" s="539">
        <f t="shared" si="6"/>
        <v>0</v>
      </c>
      <c r="AB26" s="539">
        <f t="shared" si="6"/>
        <v>0</v>
      </c>
      <c r="AC26" s="539">
        <f t="shared" si="6"/>
        <v>0</v>
      </c>
      <c r="AD26" s="539">
        <f t="shared" si="6"/>
        <v>0</v>
      </c>
      <c r="AE26" s="24">
        <f t="shared" si="6"/>
        <v>0</v>
      </c>
      <c r="AF26" s="24">
        <f t="shared" si="6"/>
        <v>0</v>
      </c>
      <c r="AG26" s="24">
        <f t="shared" si="6"/>
        <v>0</v>
      </c>
      <c r="AH26" s="24">
        <f t="shared" si="6"/>
        <v>0</v>
      </c>
      <c r="AI26" s="24">
        <f t="shared" si="6"/>
        <v>0</v>
      </c>
      <c r="AJ26" s="24">
        <f t="shared" si="6"/>
        <v>0</v>
      </c>
      <c r="AK26" s="539">
        <f t="shared" si="6"/>
        <v>0</v>
      </c>
      <c r="AL26" s="539">
        <f t="shared" si="6"/>
        <v>0</v>
      </c>
      <c r="AM26" s="539">
        <f t="shared" si="6"/>
        <v>0</v>
      </c>
      <c r="AN26" s="539">
        <f t="shared" si="6"/>
        <v>0</v>
      </c>
      <c r="AO26" s="539">
        <f t="shared" si="6"/>
        <v>0</v>
      </c>
      <c r="AP26" s="539">
        <f t="shared" si="6"/>
        <v>0</v>
      </c>
      <c r="AQ26" s="539">
        <f t="shared" si="6"/>
        <v>0</v>
      </c>
      <c r="AR26" s="539">
        <f t="shared" si="6"/>
        <v>0</v>
      </c>
      <c r="AS26" s="539">
        <f t="shared" si="6"/>
        <v>0</v>
      </c>
      <c r="AT26" s="539">
        <f t="shared" si="6"/>
        <v>0</v>
      </c>
      <c r="AU26" s="539">
        <f t="shared" si="6"/>
        <v>0</v>
      </c>
      <c r="AV26" s="539">
        <f t="shared" si="6"/>
        <v>0</v>
      </c>
      <c r="AW26" s="539">
        <f t="shared" si="6"/>
        <v>0</v>
      </c>
      <c r="AX26" s="539">
        <f t="shared" si="6"/>
        <v>0</v>
      </c>
      <c r="AY26" s="539">
        <f t="shared" si="6"/>
        <v>0</v>
      </c>
      <c r="AZ26" s="539">
        <f t="shared" si="6"/>
        <v>0</v>
      </c>
    </row>
    <row r="27" spans="1:52" s="33" customFormat="1" ht="23.25" customHeight="1" x14ac:dyDescent="0.25">
      <c r="A27" s="27"/>
      <c r="B27" s="28" t="s">
        <v>104</v>
      </c>
      <c r="C27" s="29" t="s">
        <v>793</v>
      </c>
      <c r="D27" s="30" t="s">
        <v>91</v>
      </c>
      <c r="E27" s="540">
        <f t="shared" ref="E27:AZ27" si="7">E28+E48+E68+E71+E72+E73</f>
        <v>0</v>
      </c>
      <c r="F27" s="540">
        <f t="shared" si="7"/>
        <v>0</v>
      </c>
      <c r="G27" s="540">
        <f t="shared" si="7"/>
        <v>0</v>
      </c>
      <c r="H27" s="540">
        <f t="shared" si="7"/>
        <v>0</v>
      </c>
      <c r="I27" s="540">
        <f t="shared" si="7"/>
        <v>0</v>
      </c>
      <c r="J27" s="540">
        <f t="shared" si="7"/>
        <v>0</v>
      </c>
      <c r="K27" s="540">
        <f t="shared" si="7"/>
        <v>0</v>
      </c>
      <c r="L27" s="540">
        <f t="shared" si="7"/>
        <v>0</v>
      </c>
      <c r="M27" s="540">
        <f t="shared" si="7"/>
        <v>0</v>
      </c>
      <c r="N27" s="540">
        <f t="shared" si="7"/>
        <v>0</v>
      </c>
      <c r="O27" s="540">
        <f t="shared" si="7"/>
        <v>0</v>
      </c>
      <c r="P27" s="540">
        <f t="shared" si="7"/>
        <v>0</v>
      </c>
      <c r="Q27" s="540">
        <f t="shared" si="7"/>
        <v>0</v>
      </c>
      <c r="R27" s="540">
        <f t="shared" si="7"/>
        <v>0</v>
      </c>
      <c r="S27" s="540">
        <f t="shared" si="7"/>
        <v>0</v>
      </c>
      <c r="T27" s="540">
        <f t="shared" si="7"/>
        <v>0</v>
      </c>
      <c r="U27" s="540">
        <f t="shared" si="7"/>
        <v>0</v>
      </c>
      <c r="V27" s="540">
        <f t="shared" si="7"/>
        <v>0</v>
      </c>
      <c r="W27" s="31">
        <f t="shared" si="7"/>
        <v>2.73</v>
      </c>
      <c r="X27" s="31">
        <f t="shared" si="7"/>
        <v>0</v>
      </c>
      <c r="Y27" s="31">
        <f t="shared" si="7"/>
        <v>0</v>
      </c>
      <c r="Z27" s="31">
        <f t="shared" si="7"/>
        <v>0</v>
      </c>
      <c r="AA27" s="540">
        <f t="shared" si="7"/>
        <v>0</v>
      </c>
      <c r="AB27" s="540">
        <f t="shared" si="7"/>
        <v>0</v>
      </c>
      <c r="AC27" s="540">
        <f t="shared" si="7"/>
        <v>0</v>
      </c>
      <c r="AD27" s="540">
        <f t="shared" si="7"/>
        <v>0</v>
      </c>
      <c r="AE27" s="31">
        <f t="shared" si="7"/>
        <v>0</v>
      </c>
      <c r="AF27" s="31">
        <f t="shared" si="7"/>
        <v>0</v>
      </c>
      <c r="AG27" s="31">
        <f t="shared" si="7"/>
        <v>0</v>
      </c>
      <c r="AH27" s="31">
        <f t="shared" si="7"/>
        <v>0</v>
      </c>
      <c r="AI27" s="31">
        <f t="shared" si="7"/>
        <v>0</v>
      </c>
      <c r="AJ27" s="31">
        <f t="shared" si="7"/>
        <v>0</v>
      </c>
      <c r="AK27" s="540">
        <f t="shared" si="7"/>
        <v>0</v>
      </c>
      <c r="AL27" s="540">
        <f t="shared" si="7"/>
        <v>0</v>
      </c>
      <c r="AM27" s="540">
        <f t="shared" si="7"/>
        <v>0</v>
      </c>
      <c r="AN27" s="540">
        <f t="shared" si="7"/>
        <v>0</v>
      </c>
      <c r="AO27" s="540">
        <f t="shared" si="7"/>
        <v>0</v>
      </c>
      <c r="AP27" s="540">
        <f t="shared" si="7"/>
        <v>0</v>
      </c>
      <c r="AQ27" s="540">
        <f t="shared" si="7"/>
        <v>0</v>
      </c>
      <c r="AR27" s="540">
        <f t="shared" si="7"/>
        <v>0</v>
      </c>
      <c r="AS27" s="540">
        <f t="shared" si="7"/>
        <v>0</v>
      </c>
      <c r="AT27" s="540">
        <f t="shared" si="7"/>
        <v>0</v>
      </c>
      <c r="AU27" s="542">
        <f t="shared" si="7"/>
        <v>0</v>
      </c>
      <c r="AV27" s="540">
        <f t="shared" si="7"/>
        <v>0</v>
      </c>
      <c r="AW27" s="540">
        <f t="shared" si="7"/>
        <v>0</v>
      </c>
      <c r="AX27" s="540">
        <f t="shared" si="7"/>
        <v>0</v>
      </c>
      <c r="AY27" s="540">
        <f t="shared" si="7"/>
        <v>0</v>
      </c>
      <c r="AZ27" s="540">
        <f t="shared" si="7"/>
        <v>0</v>
      </c>
    </row>
    <row r="28" spans="1:52" s="38" customFormat="1" ht="21.75" customHeight="1" x14ac:dyDescent="0.25">
      <c r="A28" s="34">
        <v>1</v>
      </c>
      <c r="B28" s="35" t="s">
        <v>106</v>
      </c>
      <c r="C28" s="36" t="s">
        <v>107</v>
      </c>
      <c r="D28" s="37" t="s">
        <v>91</v>
      </c>
      <c r="E28" s="540">
        <v>0</v>
      </c>
      <c r="F28" s="540">
        <v>0</v>
      </c>
      <c r="G28" s="540">
        <f>G29</f>
        <v>0</v>
      </c>
      <c r="H28" s="540">
        <v>0</v>
      </c>
      <c r="I28" s="540">
        <v>0</v>
      </c>
      <c r="J28" s="540">
        <v>0</v>
      </c>
      <c r="K28" s="540">
        <f>K29</f>
        <v>0</v>
      </c>
      <c r="L28" s="540">
        <v>0</v>
      </c>
      <c r="M28" s="540">
        <f>M29</f>
        <v>0</v>
      </c>
      <c r="N28" s="540">
        <v>0</v>
      </c>
      <c r="O28" s="540">
        <v>0</v>
      </c>
      <c r="P28" s="540">
        <v>0</v>
      </c>
      <c r="Q28" s="540">
        <v>0</v>
      </c>
      <c r="R28" s="540">
        <v>0</v>
      </c>
      <c r="S28" s="540">
        <v>0</v>
      </c>
      <c r="T28" s="540">
        <v>0</v>
      </c>
      <c r="U28" s="540">
        <v>0</v>
      </c>
      <c r="V28" s="540">
        <v>0</v>
      </c>
      <c r="W28" s="31">
        <v>0</v>
      </c>
      <c r="X28" s="31">
        <v>0</v>
      </c>
      <c r="Y28" s="31">
        <v>0</v>
      </c>
      <c r="Z28" s="31">
        <v>0</v>
      </c>
      <c r="AA28" s="540">
        <v>0</v>
      </c>
      <c r="AB28" s="540">
        <v>0</v>
      </c>
      <c r="AC28" s="540">
        <v>0</v>
      </c>
      <c r="AD28" s="540">
        <v>0</v>
      </c>
      <c r="AE28" s="31">
        <v>0</v>
      </c>
      <c r="AF28" s="31">
        <v>0</v>
      </c>
      <c r="AG28" s="31">
        <v>0</v>
      </c>
      <c r="AH28" s="31">
        <v>0</v>
      </c>
      <c r="AI28" s="31">
        <v>0</v>
      </c>
      <c r="AJ28" s="31">
        <v>0</v>
      </c>
      <c r="AK28" s="540">
        <v>0</v>
      </c>
      <c r="AL28" s="540">
        <v>0</v>
      </c>
      <c r="AM28" s="540">
        <v>0</v>
      </c>
      <c r="AN28" s="540">
        <v>0</v>
      </c>
      <c r="AO28" s="540">
        <v>0</v>
      </c>
      <c r="AP28" s="540">
        <v>0</v>
      </c>
      <c r="AQ28" s="540">
        <v>0</v>
      </c>
      <c r="AR28" s="540">
        <v>0</v>
      </c>
      <c r="AS28" s="540">
        <v>0</v>
      </c>
      <c r="AT28" s="540">
        <v>0</v>
      </c>
      <c r="AU28" s="542">
        <v>0</v>
      </c>
      <c r="AV28" s="540">
        <v>0</v>
      </c>
      <c r="AW28" s="540">
        <v>0</v>
      </c>
      <c r="AX28" s="540">
        <v>0</v>
      </c>
      <c r="AY28" s="540">
        <v>0</v>
      </c>
      <c r="AZ28" s="540">
        <v>0</v>
      </c>
    </row>
    <row r="29" spans="1:52" s="44" customFormat="1" ht="31.5" x14ac:dyDescent="0.25">
      <c r="A29" s="383"/>
      <c r="B29" s="40" t="s">
        <v>108</v>
      </c>
      <c r="C29" s="41" t="s">
        <v>109</v>
      </c>
      <c r="D29" s="42" t="s">
        <v>91</v>
      </c>
      <c r="E29" s="541">
        <f>E30+E31+E32</f>
        <v>0</v>
      </c>
      <c r="F29" s="541">
        <f t="shared" ref="F29:AZ29" si="8">F30+F31+F32</f>
        <v>0</v>
      </c>
      <c r="G29" s="541">
        <f t="shared" si="8"/>
        <v>0</v>
      </c>
      <c r="H29" s="541">
        <f t="shared" si="8"/>
        <v>0</v>
      </c>
      <c r="I29" s="541">
        <f t="shared" si="8"/>
        <v>0</v>
      </c>
      <c r="J29" s="541">
        <f t="shared" si="8"/>
        <v>0</v>
      </c>
      <c r="K29" s="541">
        <f t="shared" si="8"/>
        <v>0</v>
      </c>
      <c r="L29" s="541">
        <f t="shared" si="8"/>
        <v>0</v>
      </c>
      <c r="M29" s="541">
        <f t="shared" si="8"/>
        <v>0</v>
      </c>
      <c r="N29" s="541">
        <f t="shared" si="8"/>
        <v>0</v>
      </c>
      <c r="O29" s="541">
        <f t="shared" si="8"/>
        <v>0</v>
      </c>
      <c r="P29" s="541">
        <f t="shared" si="8"/>
        <v>0</v>
      </c>
      <c r="Q29" s="541">
        <f t="shared" si="8"/>
        <v>0</v>
      </c>
      <c r="R29" s="541">
        <f t="shared" si="8"/>
        <v>0</v>
      </c>
      <c r="S29" s="541">
        <f t="shared" si="8"/>
        <v>0</v>
      </c>
      <c r="T29" s="541">
        <f t="shared" si="8"/>
        <v>0</v>
      </c>
      <c r="U29" s="541">
        <f t="shared" si="8"/>
        <v>0</v>
      </c>
      <c r="V29" s="541">
        <f t="shared" si="8"/>
        <v>0</v>
      </c>
      <c r="W29" s="43">
        <f t="shared" si="8"/>
        <v>0</v>
      </c>
      <c r="X29" s="43">
        <f t="shared" si="8"/>
        <v>0</v>
      </c>
      <c r="Y29" s="43">
        <f t="shared" si="8"/>
        <v>0</v>
      </c>
      <c r="Z29" s="43">
        <f t="shared" si="8"/>
        <v>0</v>
      </c>
      <c r="AA29" s="541">
        <f t="shared" si="8"/>
        <v>0</v>
      </c>
      <c r="AB29" s="541">
        <f t="shared" si="8"/>
        <v>0</v>
      </c>
      <c r="AC29" s="541">
        <f t="shared" si="8"/>
        <v>0</v>
      </c>
      <c r="AD29" s="541">
        <f t="shared" si="8"/>
        <v>0</v>
      </c>
      <c r="AE29" s="43">
        <f t="shared" si="8"/>
        <v>0</v>
      </c>
      <c r="AF29" s="43">
        <f t="shared" si="8"/>
        <v>0</v>
      </c>
      <c r="AG29" s="43">
        <f t="shared" si="8"/>
        <v>0</v>
      </c>
      <c r="AH29" s="43">
        <f t="shared" si="8"/>
        <v>0</v>
      </c>
      <c r="AI29" s="43">
        <f t="shared" si="8"/>
        <v>0</v>
      </c>
      <c r="AJ29" s="43">
        <f t="shared" si="8"/>
        <v>0</v>
      </c>
      <c r="AK29" s="541">
        <f t="shared" si="8"/>
        <v>0</v>
      </c>
      <c r="AL29" s="541">
        <f t="shared" si="8"/>
        <v>0</v>
      </c>
      <c r="AM29" s="541">
        <f t="shared" si="8"/>
        <v>0</v>
      </c>
      <c r="AN29" s="541">
        <f t="shared" si="8"/>
        <v>0</v>
      </c>
      <c r="AO29" s="541">
        <f t="shared" si="8"/>
        <v>0</v>
      </c>
      <c r="AP29" s="541">
        <f t="shared" si="8"/>
        <v>0</v>
      </c>
      <c r="AQ29" s="541">
        <f t="shared" si="8"/>
        <v>0</v>
      </c>
      <c r="AR29" s="541">
        <f t="shared" si="8"/>
        <v>0</v>
      </c>
      <c r="AS29" s="541">
        <f t="shared" si="8"/>
        <v>0</v>
      </c>
      <c r="AT29" s="541">
        <f t="shared" si="8"/>
        <v>0</v>
      </c>
      <c r="AU29" s="550">
        <f t="shared" si="8"/>
        <v>0</v>
      </c>
      <c r="AV29" s="541">
        <f t="shared" si="8"/>
        <v>0</v>
      </c>
      <c r="AW29" s="541">
        <f t="shared" si="8"/>
        <v>0</v>
      </c>
      <c r="AX29" s="541">
        <f t="shared" si="8"/>
        <v>0</v>
      </c>
      <c r="AY29" s="541">
        <f t="shared" si="8"/>
        <v>0</v>
      </c>
      <c r="AZ29" s="541">
        <f t="shared" si="8"/>
        <v>0</v>
      </c>
    </row>
    <row r="30" spans="1:52" s="44" customFormat="1" ht="47.25" x14ac:dyDescent="0.25">
      <c r="A30" s="383"/>
      <c r="B30" s="40" t="s">
        <v>110</v>
      </c>
      <c r="C30" s="41" t="s">
        <v>111</v>
      </c>
      <c r="D30" s="42" t="s">
        <v>91</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43">
        <v>0</v>
      </c>
      <c r="X30" s="43">
        <v>0</v>
      </c>
      <c r="Y30" s="43">
        <v>0</v>
      </c>
      <c r="Z30" s="43">
        <v>0</v>
      </c>
      <c r="AA30" s="541">
        <v>0</v>
      </c>
      <c r="AB30" s="541">
        <v>0</v>
      </c>
      <c r="AC30" s="541">
        <v>0</v>
      </c>
      <c r="AD30" s="541">
        <v>0</v>
      </c>
      <c r="AE30" s="43">
        <v>0</v>
      </c>
      <c r="AF30" s="43">
        <v>0</v>
      </c>
      <c r="AG30" s="43">
        <v>0</v>
      </c>
      <c r="AH30" s="43">
        <v>0</v>
      </c>
      <c r="AI30" s="43">
        <v>0</v>
      </c>
      <c r="AJ30" s="43">
        <v>0</v>
      </c>
      <c r="AK30" s="541">
        <v>0</v>
      </c>
      <c r="AL30" s="541">
        <v>0</v>
      </c>
      <c r="AM30" s="541">
        <v>0</v>
      </c>
      <c r="AN30" s="541">
        <v>0</v>
      </c>
      <c r="AO30" s="541">
        <v>0</v>
      </c>
      <c r="AP30" s="541">
        <v>0</v>
      </c>
      <c r="AQ30" s="541">
        <v>0</v>
      </c>
      <c r="AR30" s="541">
        <v>0</v>
      </c>
      <c r="AS30" s="541">
        <v>0</v>
      </c>
      <c r="AT30" s="541">
        <v>0</v>
      </c>
      <c r="AU30" s="550">
        <v>0</v>
      </c>
      <c r="AV30" s="541">
        <v>0</v>
      </c>
      <c r="AW30" s="541">
        <v>0</v>
      </c>
      <c r="AX30" s="541">
        <v>0</v>
      </c>
      <c r="AY30" s="541">
        <v>0</v>
      </c>
      <c r="AZ30" s="541">
        <v>0</v>
      </c>
    </row>
    <row r="31" spans="1:52" ht="47.25" x14ac:dyDescent="0.25">
      <c r="A31" s="383"/>
      <c r="B31" s="40" t="s">
        <v>112</v>
      </c>
      <c r="C31" s="41" t="s">
        <v>113</v>
      </c>
      <c r="D31" s="42" t="s">
        <v>91</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43">
        <v>0</v>
      </c>
      <c r="X31" s="43">
        <v>0</v>
      </c>
      <c r="Y31" s="43">
        <v>0</v>
      </c>
      <c r="Z31" s="43">
        <v>0</v>
      </c>
      <c r="AA31" s="541">
        <v>0</v>
      </c>
      <c r="AB31" s="541">
        <v>0</v>
      </c>
      <c r="AC31" s="541">
        <v>0</v>
      </c>
      <c r="AD31" s="541">
        <v>0</v>
      </c>
      <c r="AE31" s="43">
        <v>0</v>
      </c>
      <c r="AF31" s="43">
        <v>0</v>
      </c>
      <c r="AG31" s="43">
        <v>0</v>
      </c>
      <c r="AH31" s="43">
        <v>0</v>
      </c>
      <c r="AI31" s="43">
        <v>0</v>
      </c>
      <c r="AJ31" s="43">
        <v>0</v>
      </c>
      <c r="AK31" s="541">
        <v>0</v>
      </c>
      <c r="AL31" s="541">
        <v>0</v>
      </c>
      <c r="AM31" s="541">
        <v>0</v>
      </c>
      <c r="AN31" s="541">
        <v>0</v>
      </c>
      <c r="AO31" s="541">
        <v>0</v>
      </c>
      <c r="AP31" s="541">
        <v>0</v>
      </c>
      <c r="AQ31" s="541">
        <v>0</v>
      </c>
      <c r="AR31" s="541">
        <v>0</v>
      </c>
      <c r="AS31" s="541">
        <v>0</v>
      </c>
      <c r="AT31" s="541">
        <v>0</v>
      </c>
      <c r="AU31" s="550">
        <v>0</v>
      </c>
      <c r="AV31" s="541">
        <v>0</v>
      </c>
      <c r="AW31" s="541">
        <v>0</v>
      </c>
      <c r="AX31" s="541">
        <v>0</v>
      </c>
      <c r="AY31" s="541">
        <v>0</v>
      </c>
      <c r="AZ31" s="541">
        <v>0</v>
      </c>
    </row>
    <row r="32" spans="1:52" ht="31.5" x14ac:dyDescent="0.25">
      <c r="A32" s="383"/>
      <c r="B32" s="40" t="s">
        <v>114</v>
      </c>
      <c r="C32" s="41" t="s">
        <v>115</v>
      </c>
      <c r="D32" s="42" t="s">
        <v>91</v>
      </c>
      <c r="E32" s="541">
        <v>0</v>
      </c>
      <c r="F32" s="541">
        <v>0</v>
      </c>
      <c r="G32" s="541">
        <v>0</v>
      </c>
      <c r="H32" s="541">
        <v>0</v>
      </c>
      <c r="I32" s="541">
        <v>0</v>
      </c>
      <c r="J32" s="541">
        <v>0</v>
      </c>
      <c r="K32" s="541">
        <v>0</v>
      </c>
      <c r="L32" s="541">
        <v>0</v>
      </c>
      <c r="M32" s="541">
        <v>0</v>
      </c>
      <c r="N32" s="541">
        <v>0</v>
      </c>
      <c r="O32" s="541">
        <v>0</v>
      </c>
      <c r="P32" s="541">
        <v>0</v>
      </c>
      <c r="Q32" s="541">
        <v>0</v>
      </c>
      <c r="R32" s="541">
        <v>0</v>
      </c>
      <c r="S32" s="541">
        <v>0</v>
      </c>
      <c r="T32" s="541">
        <v>0</v>
      </c>
      <c r="U32" s="541">
        <v>0</v>
      </c>
      <c r="V32" s="541">
        <v>0</v>
      </c>
      <c r="W32" s="43">
        <v>0</v>
      </c>
      <c r="X32" s="43">
        <v>0</v>
      </c>
      <c r="Y32" s="43">
        <v>0</v>
      </c>
      <c r="Z32" s="43">
        <v>0</v>
      </c>
      <c r="AA32" s="541">
        <v>0</v>
      </c>
      <c r="AB32" s="541">
        <v>0</v>
      </c>
      <c r="AC32" s="541">
        <v>0</v>
      </c>
      <c r="AD32" s="541">
        <v>0</v>
      </c>
      <c r="AE32" s="43">
        <v>0</v>
      </c>
      <c r="AF32" s="43">
        <v>0</v>
      </c>
      <c r="AG32" s="43">
        <v>0</v>
      </c>
      <c r="AH32" s="43">
        <v>0</v>
      </c>
      <c r="AI32" s="43">
        <v>0</v>
      </c>
      <c r="AJ32" s="43">
        <v>0</v>
      </c>
      <c r="AK32" s="541">
        <v>0</v>
      </c>
      <c r="AL32" s="541">
        <v>0</v>
      </c>
      <c r="AM32" s="541">
        <v>0</v>
      </c>
      <c r="AN32" s="541">
        <v>0</v>
      </c>
      <c r="AO32" s="541">
        <v>0</v>
      </c>
      <c r="AP32" s="541">
        <v>0</v>
      </c>
      <c r="AQ32" s="541">
        <v>0</v>
      </c>
      <c r="AR32" s="541">
        <v>0</v>
      </c>
      <c r="AS32" s="541">
        <v>0</v>
      </c>
      <c r="AT32" s="541">
        <v>0</v>
      </c>
      <c r="AU32" s="550">
        <v>0</v>
      </c>
      <c r="AV32" s="541">
        <v>0</v>
      </c>
      <c r="AW32" s="541">
        <v>0</v>
      </c>
      <c r="AX32" s="541">
        <v>0</v>
      </c>
      <c r="AY32" s="541">
        <v>0</v>
      </c>
      <c r="AZ32" s="541">
        <v>0</v>
      </c>
    </row>
    <row r="33" spans="1:52" ht="31.5" x14ac:dyDescent="0.25">
      <c r="A33" s="383"/>
      <c r="B33" s="40" t="s">
        <v>116</v>
      </c>
      <c r="C33" s="41" t="s">
        <v>117</v>
      </c>
      <c r="D33" s="42" t="s">
        <v>91</v>
      </c>
      <c r="E33" s="541">
        <f>E34+E35</f>
        <v>0</v>
      </c>
      <c r="F33" s="541">
        <f t="shared" ref="F33:AZ33" si="9">F34+F35</f>
        <v>0</v>
      </c>
      <c r="G33" s="541">
        <f t="shared" si="9"/>
        <v>0</v>
      </c>
      <c r="H33" s="541">
        <f t="shared" si="9"/>
        <v>0</v>
      </c>
      <c r="I33" s="541">
        <f t="shared" si="9"/>
        <v>0</v>
      </c>
      <c r="J33" s="541">
        <f t="shared" si="9"/>
        <v>0</v>
      </c>
      <c r="K33" s="541">
        <f t="shared" si="9"/>
        <v>0</v>
      </c>
      <c r="L33" s="541">
        <f t="shared" si="9"/>
        <v>0</v>
      </c>
      <c r="M33" s="541">
        <f t="shared" si="9"/>
        <v>0</v>
      </c>
      <c r="N33" s="541">
        <f t="shared" si="9"/>
        <v>0</v>
      </c>
      <c r="O33" s="541">
        <f t="shared" si="9"/>
        <v>0</v>
      </c>
      <c r="P33" s="541">
        <f t="shared" si="9"/>
        <v>0</v>
      </c>
      <c r="Q33" s="541">
        <f t="shared" si="9"/>
        <v>0</v>
      </c>
      <c r="R33" s="541">
        <f t="shared" si="9"/>
        <v>0</v>
      </c>
      <c r="S33" s="541">
        <f t="shared" si="9"/>
        <v>0</v>
      </c>
      <c r="T33" s="541">
        <f t="shared" si="9"/>
        <v>0</v>
      </c>
      <c r="U33" s="541">
        <f t="shared" si="9"/>
        <v>0</v>
      </c>
      <c r="V33" s="541">
        <f t="shared" si="9"/>
        <v>0</v>
      </c>
      <c r="W33" s="43">
        <f t="shared" si="9"/>
        <v>0</v>
      </c>
      <c r="X33" s="43">
        <f t="shared" si="9"/>
        <v>0</v>
      </c>
      <c r="Y33" s="43">
        <f t="shared" si="9"/>
        <v>0</v>
      </c>
      <c r="Z33" s="43">
        <f t="shared" si="9"/>
        <v>0</v>
      </c>
      <c r="AA33" s="541">
        <f t="shared" si="9"/>
        <v>0</v>
      </c>
      <c r="AB33" s="541">
        <f t="shared" si="9"/>
        <v>0</v>
      </c>
      <c r="AC33" s="541">
        <f t="shared" si="9"/>
        <v>0</v>
      </c>
      <c r="AD33" s="541">
        <f t="shared" si="9"/>
        <v>0</v>
      </c>
      <c r="AE33" s="43">
        <f t="shared" si="9"/>
        <v>0</v>
      </c>
      <c r="AF33" s="43">
        <f t="shared" si="9"/>
        <v>0</v>
      </c>
      <c r="AG33" s="43">
        <f t="shared" si="9"/>
        <v>0</v>
      </c>
      <c r="AH33" s="43">
        <f t="shared" si="9"/>
        <v>0</v>
      </c>
      <c r="AI33" s="43">
        <f t="shared" si="9"/>
        <v>0</v>
      </c>
      <c r="AJ33" s="43">
        <f t="shared" si="9"/>
        <v>0</v>
      </c>
      <c r="AK33" s="541">
        <f t="shared" si="9"/>
        <v>0</v>
      </c>
      <c r="AL33" s="541">
        <f t="shared" si="9"/>
        <v>0</v>
      </c>
      <c r="AM33" s="541">
        <f t="shared" si="9"/>
        <v>0</v>
      </c>
      <c r="AN33" s="541">
        <f t="shared" si="9"/>
        <v>0</v>
      </c>
      <c r="AO33" s="541">
        <f t="shared" si="9"/>
        <v>0</v>
      </c>
      <c r="AP33" s="541">
        <f t="shared" si="9"/>
        <v>0</v>
      </c>
      <c r="AQ33" s="541">
        <f t="shared" si="9"/>
        <v>0</v>
      </c>
      <c r="AR33" s="541">
        <f t="shared" si="9"/>
        <v>0</v>
      </c>
      <c r="AS33" s="541">
        <f t="shared" si="9"/>
        <v>0</v>
      </c>
      <c r="AT33" s="541">
        <f t="shared" si="9"/>
        <v>0</v>
      </c>
      <c r="AU33" s="550">
        <f t="shared" si="9"/>
        <v>0</v>
      </c>
      <c r="AV33" s="541">
        <f t="shared" si="9"/>
        <v>0</v>
      </c>
      <c r="AW33" s="541">
        <f t="shared" si="9"/>
        <v>0</v>
      </c>
      <c r="AX33" s="541">
        <f t="shared" si="9"/>
        <v>0</v>
      </c>
      <c r="AY33" s="541">
        <f t="shared" si="9"/>
        <v>0</v>
      </c>
      <c r="AZ33" s="541">
        <f t="shared" si="9"/>
        <v>0</v>
      </c>
    </row>
    <row r="34" spans="1:52" ht="47.25" x14ac:dyDescent="0.25">
      <c r="A34" s="383"/>
      <c r="B34" s="40" t="s">
        <v>118</v>
      </c>
      <c r="C34" s="41" t="s">
        <v>119</v>
      </c>
      <c r="D34" s="42" t="s">
        <v>91</v>
      </c>
      <c r="E34" s="541">
        <v>0</v>
      </c>
      <c r="F34" s="541">
        <v>0</v>
      </c>
      <c r="G34" s="541">
        <v>0</v>
      </c>
      <c r="H34" s="541">
        <v>0</v>
      </c>
      <c r="I34" s="541">
        <v>0</v>
      </c>
      <c r="J34" s="541">
        <v>0</v>
      </c>
      <c r="K34" s="541">
        <v>0</v>
      </c>
      <c r="L34" s="541">
        <v>0</v>
      </c>
      <c r="M34" s="541">
        <v>0</v>
      </c>
      <c r="N34" s="541">
        <v>0</v>
      </c>
      <c r="O34" s="541">
        <v>0</v>
      </c>
      <c r="P34" s="541">
        <v>0</v>
      </c>
      <c r="Q34" s="541">
        <v>0</v>
      </c>
      <c r="R34" s="541">
        <v>0</v>
      </c>
      <c r="S34" s="541">
        <v>0</v>
      </c>
      <c r="T34" s="541">
        <v>0</v>
      </c>
      <c r="U34" s="541">
        <v>0</v>
      </c>
      <c r="V34" s="541">
        <v>0</v>
      </c>
      <c r="W34" s="43">
        <v>0</v>
      </c>
      <c r="X34" s="43">
        <v>0</v>
      </c>
      <c r="Y34" s="43">
        <v>0</v>
      </c>
      <c r="Z34" s="43">
        <v>0</v>
      </c>
      <c r="AA34" s="541">
        <v>0</v>
      </c>
      <c r="AB34" s="541">
        <v>0</v>
      </c>
      <c r="AC34" s="541">
        <v>0</v>
      </c>
      <c r="AD34" s="541">
        <v>0</v>
      </c>
      <c r="AE34" s="43">
        <v>0</v>
      </c>
      <c r="AF34" s="43">
        <v>0</v>
      </c>
      <c r="AG34" s="43">
        <v>0</v>
      </c>
      <c r="AH34" s="43">
        <v>0</v>
      </c>
      <c r="AI34" s="43">
        <v>0</v>
      </c>
      <c r="AJ34" s="43">
        <v>0</v>
      </c>
      <c r="AK34" s="541">
        <v>0</v>
      </c>
      <c r="AL34" s="541">
        <v>0</v>
      </c>
      <c r="AM34" s="541">
        <v>0</v>
      </c>
      <c r="AN34" s="541">
        <v>0</v>
      </c>
      <c r="AO34" s="541">
        <v>0</v>
      </c>
      <c r="AP34" s="541">
        <v>0</v>
      </c>
      <c r="AQ34" s="541">
        <v>0</v>
      </c>
      <c r="AR34" s="541">
        <v>0</v>
      </c>
      <c r="AS34" s="541">
        <v>0</v>
      </c>
      <c r="AT34" s="541">
        <v>0</v>
      </c>
      <c r="AU34" s="550">
        <v>0</v>
      </c>
      <c r="AV34" s="541">
        <v>0</v>
      </c>
      <c r="AW34" s="541">
        <v>0</v>
      </c>
      <c r="AX34" s="541">
        <v>0</v>
      </c>
      <c r="AY34" s="541">
        <v>0</v>
      </c>
      <c r="AZ34" s="541">
        <v>0</v>
      </c>
    </row>
    <row r="35" spans="1:52" ht="31.5" x14ac:dyDescent="0.25">
      <c r="A35" s="383"/>
      <c r="B35" s="40" t="s">
        <v>120</v>
      </c>
      <c r="C35" s="41" t="s">
        <v>121</v>
      </c>
      <c r="D35" s="42" t="s">
        <v>91</v>
      </c>
      <c r="E35" s="541">
        <v>0</v>
      </c>
      <c r="F35" s="541">
        <v>0</v>
      </c>
      <c r="G35" s="541">
        <v>0</v>
      </c>
      <c r="H35" s="541">
        <v>0</v>
      </c>
      <c r="I35" s="541">
        <v>0</v>
      </c>
      <c r="J35" s="541">
        <v>0</v>
      </c>
      <c r="K35" s="541">
        <v>0</v>
      </c>
      <c r="L35" s="541">
        <v>0</v>
      </c>
      <c r="M35" s="541">
        <v>0</v>
      </c>
      <c r="N35" s="541">
        <v>0</v>
      </c>
      <c r="O35" s="541">
        <v>0</v>
      </c>
      <c r="P35" s="541">
        <v>0</v>
      </c>
      <c r="Q35" s="541">
        <v>0</v>
      </c>
      <c r="R35" s="541">
        <v>0</v>
      </c>
      <c r="S35" s="541">
        <v>0</v>
      </c>
      <c r="T35" s="541">
        <v>0</v>
      </c>
      <c r="U35" s="541">
        <v>0</v>
      </c>
      <c r="V35" s="541">
        <v>0</v>
      </c>
      <c r="W35" s="43">
        <v>0</v>
      </c>
      <c r="X35" s="43">
        <v>0</v>
      </c>
      <c r="Y35" s="43">
        <v>0</v>
      </c>
      <c r="Z35" s="43">
        <v>0</v>
      </c>
      <c r="AA35" s="541">
        <v>0</v>
      </c>
      <c r="AB35" s="541">
        <v>0</v>
      </c>
      <c r="AC35" s="541">
        <v>0</v>
      </c>
      <c r="AD35" s="541">
        <v>0</v>
      </c>
      <c r="AE35" s="43">
        <v>0</v>
      </c>
      <c r="AF35" s="43">
        <v>0</v>
      </c>
      <c r="AG35" s="43">
        <v>0</v>
      </c>
      <c r="AH35" s="43">
        <v>0</v>
      </c>
      <c r="AI35" s="43">
        <v>0</v>
      </c>
      <c r="AJ35" s="43">
        <v>0</v>
      </c>
      <c r="AK35" s="541">
        <v>0</v>
      </c>
      <c r="AL35" s="541">
        <v>0</v>
      </c>
      <c r="AM35" s="541">
        <v>0</v>
      </c>
      <c r="AN35" s="541">
        <v>0</v>
      </c>
      <c r="AO35" s="541">
        <v>0</v>
      </c>
      <c r="AP35" s="541">
        <v>0</v>
      </c>
      <c r="AQ35" s="541">
        <v>0</v>
      </c>
      <c r="AR35" s="541">
        <v>0</v>
      </c>
      <c r="AS35" s="541">
        <v>0</v>
      </c>
      <c r="AT35" s="541">
        <v>0</v>
      </c>
      <c r="AU35" s="550">
        <v>0</v>
      </c>
      <c r="AV35" s="541">
        <v>0</v>
      </c>
      <c r="AW35" s="541">
        <v>0</v>
      </c>
      <c r="AX35" s="541">
        <v>0</v>
      </c>
      <c r="AY35" s="541">
        <v>0</v>
      </c>
      <c r="AZ35" s="541">
        <v>0</v>
      </c>
    </row>
    <row r="36" spans="1:52" ht="31.5" x14ac:dyDescent="0.25">
      <c r="A36" s="383"/>
      <c r="B36" s="40" t="s">
        <v>122</v>
      </c>
      <c r="C36" s="41" t="s">
        <v>123</v>
      </c>
      <c r="D36" s="42" t="s">
        <v>91</v>
      </c>
      <c r="E36" s="541">
        <v>0</v>
      </c>
      <c r="F36" s="541">
        <v>0</v>
      </c>
      <c r="G36" s="541">
        <v>0</v>
      </c>
      <c r="H36" s="541">
        <v>0</v>
      </c>
      <c r="I36" s="541">
        <v>0</v>
      </c>
      <c r="J36" s="541">
        <v>0</v>
      </c>
      <c r="K36" s="541">
        <v>0</v>
      </c>
      <c r="L36" s="541">
        <v>0</v>
      </c>
      <c r="M36" s="541">
        <v>0</v>
      </c>
      <c r="N36" s="541">
        <v>0</v>
      </c>
      <c r="O36" s="541">
        <v>0</v>
      </c>
      <c r="P36" s="541">
        <v>0</v>
      </c>
      <c r="Q36" s="541">
        <v>0</v>
      </c>
      <c r="R36" s="541">
        <v>0</v>
      </c>
      <c r="S36" s="541">
        <v>0</v>
      </c>
      <c r="T36" s="541">
        <v>0</v>
      </c>
      <c r="U36" s="541">
        <v>0</v>
      </c>
      <c r="V36" s="541">
        <v>0</v>
      </c>
      <c r="W36" s="43">
        <v>0</v>
      </c>
      <c r="X36" s="43">
        <v>0</v>
      </c>
      <c r="Y36" s="43">
        <v>0</v>
      </c>
      <c r="Z36" s="43">
        <v>0</v>
      </c>
      <c r="AA36" s="541">
        <v>0</v>
      </c>
      <c r="AB36" s="541">
        <v>0</v>
      </c>
      <c r="AC36" s="541">
        <v>0</v>
      </c>
      <c r="AD36" s="541">
        <v>0</v>
      </c>
      <c r="AE36" s="43">
        <v>0</v>
      </c>
      <c r="AF36" s="43">
        <v>0</v>
      </c>
      <c r="AG36" s="43">
        <v>0</v>
      </c>
      <c r="AH36" s="43">
        <v>0</v>
      </c>
      <c r="AI36" s="43">
        <v>0</v>
      </c>
      <c r="AJ36" s="43">
        <v>0</v>
      </c>
      <c r="AK36" s="541">
        <v>0</v>
      </c>
      <c r="AL36" s="541">
        <v>0</v>
      </c>
      <c r="AM36" s="541">
        <v>0</v>
      </c>
      <c r="AN36" s="541">
        <v>0</v>
      </c>
      <c r="AO36" s="541">
        <v>0</v>
      </c>
      <c r="AP36" s="541">
        <v>0</v>
      </c>
      <c r="AQ36" s="541">
        <v>0</v>
      </c>
      <c r="AR36" s="541">
        <v>0</v>
      </c>
      <c r="AS36" s="541">
        <v>0</v>
      </c>
      <c r="AT36" s="541">
        <v>0</v>
      </c>
      <c r="AU36" s="550">
        <v>0</v>
      </c>
      <c r="AV36" s="541">
        <v>0</v>
      </c>
      <c r="AW36" s="541">
        <v>0</v>
      </c>
      <c r="AX36" s="541">
        <v>0</v>
      </c>
      <c r="AY36" s="541">
        <v>0</v>
      </c>
      <c r="AZ36" s="541">
        <v>0</v>
      </c>
    </row>
    <row r="37" spans="1:52" ht="31.5" x14ac:dyDescent="0.25">
      <c r="A37" s="383"/>
      <c r="B37" s="40" t="s">
        <v>124</v>
      </c>
      <c r="C37" s="41" t="s">
        <v>125</v>
      </c>
      <c r="D37" s="42" t="s">
        <v>91</v>
      </c>
      <c r="E37" s="541">
        <v>0</v>
      </c>
      <c r="F37" s="541">
        <v>0</v>
      </c>
      <c r="G37" s="541">
        <v>0</v>
      </c>
      <c r="H37" s="541">
        <v>0</v>
      </c>
      <c r="I37" s="541">
        <v>0</v>
      </c>
      <c r="J37" s="541">
        <v>0</v>
      </c>
      <c r="K37" s="541">
        <v>0</v>
      </c>
      <c r="L37" s="541">
        <v>0</v>
      </c>
      <c r="M37" s="541">
        <v>0</v>
      </c>
      <c r="N37" s="541">
        <v>0</v>
      </c>
      <c r="O37" s="541">
        <v>0</v>
      </c>
      <c r="P37" s="541">
        <v>0</v>
      </c>
      <c r="Q37" s="541">
        <v>0</v>
      </c>
      <c r="R37" s="541">
        <v>0</v>
      </c>
      <c r="S37" s="541">
        <v>0</v>
      </c>
      <c r="T37" s="541">
        <v>0</v>
      </c>
      <c r="U37" s="541">
        <v>0</v>
      </c>
      <c r="V37" s="541">
        <v>0</v>
      </c>
      <c r="W37" s="43">
        <v>0</v>
      </c>
      <c r="X37" s="43">
        <v>0</v>
      </c>
      <c r="Y37" s="43">
        <v>0</v>
      </c>
      <c r="Z37" s="43">
        <v>0</v>
      </c>
      <c r="AA37" s="541">
        <v>0</v>
      </c>
      <c r="AB37" s="541">
        <v>0</v>
      </c>
      <c r="AC37" s="541">
        <v>0</v>
      </c>
      <c r="AD37" s="541">
        <v>0</v>
      </c>
      <c r="AE37" s="43">
        <v>0</v>
      </c>
      <c r="AF37" s="43">
        <v>0</v>
      </c>
      <c r="AG37" s="43">
        <v>0</v>
      </c>
      <c r="AH37" s="43">
        <v>0</v>
      </c>
      <c r="AI37" s="43">
        <v>0</v>
      </c>
      <c r="AJ37" s="43">
        <v>0</v>
      </c>
      <c r="AK37" s="541">
        <v>0</v>
      </c>
      <c r="AL37" s="541">
        <v>0</v>
      </c>
      <c r="AM37" s="541">
        <v>0</v>
      </c>
      <c r="AN37" s="541">
        <v>0</v>
      </c>
      <c r="AO37" s="541">
        <v>0</v>
      </c>
      <c r="AP37" s="541">
        <v>0</v>
      </c>
      <c r="AQ37" s="541">
        <v>0</v>
      </c>
      <c r="AR37" s="541">
        <v>0</v>
      </c>
      <c r="AS37" s="541">
        <v>0</v>
      </c>
      <c r="AT37" s="541">
        <v>0</v>
      </c>
      <c r="AU37" s="550">
        <v>0</v>
      </c>
      <c r="AV37" s="541">
        <v>0</v>
      </c>
      <c r="AW37" s="541">
        <v>0</v>
      </c>
      <c r="AX37" s="541">
        <v>0</v>
      </c>
      <c r="AY37" s="541">
        <v>0</v>
      </c>
      <c r="AZ37" s="541">
        <v>0</v>
      </c>
    </row>
    <row r="38" spans="1:52" ht="78.75" x14ac:dyDescent="0.25">
      <c r="A38" s="383"/>
      <c r="B38" s="40" t="s">
        <v>124</v>
      </c>
      <c r="C38" s="41" t="s">
        <v>126</v>
      </c>
      <c r="D38" s="42" t="s">
        <v>91</v>
      </c>
      <c r="E38" s="541">
        <v>0</v>
      </c>
      <c r="F38" s="541">
        <v>0</v>
      </c>
      <c r="G38" s="541">
        <v>0</v>
      </c>
      <c r="H38" s="541">
        <v>0</v>
      </c>
      <c r="I38" s="541">
        <v>0</v>
      </c>
      <c r="J38" s="541">
        <v>0</v>
      </c>
      <c r="K38" s="541">
        <v>0</v>
      </c>
      <c r="L38" s="541">
        <v>0</v>
      </c>
      <c r="M38" s="541">
        <v>0</v>
      </c>
      <c r="N38" s="541">
        <v>0</v>
      </c>
      <c r="O38" s="541">
        <v>0</v>
      </c>
      <c r="P38" s="541">
        <v>0</v>
      </c>
      <c r="Q38" s="541">
        <v>0</v>
      </c>
      <c r="R38" s="541">
        <v>0</v>
      </c>
      <c r="S38" s="541">
        <v>0</v>
      </c>
      <c r="T38" s="541">
        <v>0</v>
      </c>
      <c r="U38" s="541">
        <v>0</v>
      </c>
      <c r="V38" s="541">
        <v>0</v>
      </c>
      <c r="W38" s="43">
        <v>0</v>
      </c>
      <c r="X38" s="43">
        <v>0</v>
      </c>
      <c r="Y38" s="43">
        <v>0</v>
      </c>
      <c r="Z38" s="43">
        <v>0</v>
      </c>
      <c r="AA38" s="541">
        <v>0</v>
      </c>
      <c r="AB38" s="541">
        <v>0</v>
      </c>
      <c r="AC38" s="541">
        <v>0</v>
      </c>
      <c r="AD38" s="541">
        <v>0</v>
      </c>
      <c r="AE38" s="43">
        <v>0</v>
      </c>
      <c r="AF38" s="43">
        <v>0</v>
      </c>
      <c r="AG38" s="43">
        <v>0</v>
      </c>
      <c r="AH38" s="43">
        <v>0</v>
      </c>
      <c r="AI38" s="43">
        <v>0</v>
      </c>
      <c r="AJ38" s="43">
        <v>0</v>
      </c>
      <c r="AK38" s="541">
        <v>0</v>
      </c>
      <c r="AL38" s="541">
        <v>0</v>
      </c>
      <c r="AM38" s="541">
        <v>0</v>
      </c>
      <c r="AN38" s="541">
        <v>0</v>
      </c>
      <c r="AO38" s="541">
        <v>0</v>
      </c>
      <c r="AP38" s="541">
        <v>0</v>
      </c>
      <c r="AQ38" s="541">
        <v>0</v>
      </c>
      <c r="AR38" s="541">
        <v>0</v>
      </c>
      <c r="AS38" s="541">
        <v>0</v>
      </c>
      <c r="AT38" s="541">
        <v>0</v>
      </c>
      <c r="AU38" s="550">
        <v>0</v>
      </c>
      <c r="AV38" s="541">
        <v>0</v>
      </c>
      <c r="AW38" s="541">
        <v>0</v>
      </c>
      <c r="AX38" s="541">
        <v>0</v>
      </c>
      <c r="AY38" s="541">
        <v>0</v>
      </c>
      <c r="AZ38" s="541">
        <v>0</v>
      </c>
    </row>
    <row r="39" spans="1:52" ht="63" x14ac:dyDescent="0.25">
      <c r="A39" s="383"/>
      <c r="B39" s="40" t="s">
        <v>124</v>
      </c>
      <c r="C39" s="41" t="s">
        <v>127</v>
      </c>
      <c r="D39" s="42" t="s">
        <v>91</v>
      </c>
      <c r="E39" s="541">
        <v>0</v>
      </c>
      <c r="F39" s="541">
        <v>0</v>
      </c>
      <c r="G39" s="541">
        <v>0</v>
      </c>
      <c r="H39" s="541">
        <v>0</v>
      </c>
      <c r="I39" s="541">
        <v>0</v>
      </c>
      <c r="J39" s="541">
        <v>0</v>
      </c>
      <c r="K39" s="541">
        <v>0</v>
      </c>
      <c r="L39" s="541">
        <v>0</v>
      </c>
      <c r="M39" s="541">
        <v>0</v>
      </c>
      <c r="N39" s="541">
        <v>0</v>
      </c>
      <c r="O39" s="541">
        <v>0</v>
      </c>
      <c r="P39" s="541">
        <v>0</v>
      </c>
      <c r="Q39" s="541">
        <v>0</v>
      </c>
      <c r="R39" s="541">
        <v>0</v>
      </c>
      <c r="S39" s="541">
        <v>0</v>
      </c>
      <c r="T39" s="541">
        <v>0</v>
      </c>
      <c r="U39" s="541">
        <v>0</v>
      </c>
      <c r="V39" s="541">
        <v>0</v>
      </c>
      <c r="W39" s="43">
        <v>0</v>
      </c>
      <c r="X39" s="43">
        <v>0</v>
      </c>
      <c r="Y39" s="43">
        <v>0</v>
      </c>
      <c r="Z39" s="43">
        <v>0</v>
      </c>
      <c r="AA39" s="541">
        <v>0</v>
      </c>
      <c r="AB39" s="541">
        <v>0</v>
      </c>
      <c r="AC39" s="541">
        <v>0</v>
      </c>
      <c r="AD39" s="541">
        <v>0</v>
      </c>
      <c r="AE39" s="43">
        <v>0</v>
      </c>
      <c r="AF39" s="43">
        <v>0</v>
      </c>
      <c r="AG39" s="43">
        <v>0</v>
      </c>
      <c r="AH39" s="43">
        <v>0</v>
      </c>
      <c r="AI39" s="43">
        <v>0</v>
      </c>
      <c r="AJ39" s="43">
        <v>0</v>
      </c>
      <c r="AK39" s="541">
        <v>0</v>
      </c>
      <c r="AL39" s="541">
        <v>0</v>
      </c>
      <c r="AM39" s="541">
        <v>0</v>
      </c>
      <c r="AN39" s="541">
        <v>0</v>
      </c>
      <c r="AO39" s="541">
        <v>0</v>
      </c>
      <c r="AP39" s="541">
        <v>0</v>
      </c>
      <c r="AQ39" s="541">
        <v>0</v>
      </c>
      <c r="AR39" s="541">
        <v>0</v>
      </c>
      <c r="AS39" s="541">
        <v>0</v>
      </c>
      <c r="AT39" s="541">
        <v>0</v>
      </c>
      <c r="AU39" s="550">
        <v>0</v>
      </c>
      <c r="AV39" s="541">
        <v>0</v>
      </c>
      <c r="AW39" s="541">
        <v>0</v>
      </c>
      <c r="AX39" s="541">
        <v>0</v>
      </c>
      <c r="AY39" s="541">
        <v>0</v>
      </c>
      <c r="AZ39" s="541">
        <v>0</v>
      </c>
    </row>
    <row r="40" spans="1:52" ht="63" x14ac:dyDescent="0.25">
      <c r="A40" s="383"/>
      <c r="B40" s="40" t="s">
        <v>124</v>
      </c>
      <c r="C40" s="41" t="s">
        <v>128</v>
      </c>
      <c r="D40" s="42" t="s">
        <v>91</v>
      </c>
      <c r="E40" s="541">
        <v>0</v>
      </c>
      <c r="F40" s="541">
        <v>0</v>
      </c>
      <c r="G40" s="541">
        <v>0</v>
      </c>
      <c r="H40" s="541">
        <v>0</v>
      </c>
      <c r="I40" s="541">
        <v>0</v>
      </c>
      <c r="J40" s="541">
        <v>0</v>
      </c>
      <c r="K40" s="541">
        <v>0</v>
      </c>
      <c r="L40" s="541">
        <v>0</v>
      </c>
      <c r="M40" s="541">
        <v>0</v>
      </c>
      <c r="N40" s="541">
        <v>0</v>
      </c>
      <c r="O40" s="541">
        <v>0</v>
      </c>
      <c r="P40" s="541">
        <v>0</v>
      </c>
      <c r="Q40" s="541">
        <v>0</v>
      </c>
      <c r="R40" s="541">
        <v>0</v>
      </c>
      <c r="S40" s="541">
        <v>0</v>
      </c>
      <c r="T40" s="541">
        <v>0</v>
      </c>
      <c r="U40" s="541">
        <v>0</v>
      </c>
      <c r="V40" s="541">
        <v>0</v>
      </c>
      <c r="W40" s="43">
        <v>0</v>
      </c>
      <c r="X40" s="43">
        <v>0</v>
      </c>
      <c r="Y40" s="43">
        <v>0</v>
      </c>
      <c r="Z40" s="43">
        <v>0</v>
      </c>
      <c r="AA40" s="541">
        <v>0</v>
      </c>
      <c r="AB40" s="541">
        <v>0</v>
      </c>
      <c r="AC40" s="541">
        <v>0</v>
      </c>
      <c r="AD40" s="541">
        <v>0</v>
      </c>
      <c r="AE40" s="43">
        <v>0</v>
      </c>
      <c r="AF40" s="43">
        <v>0</v>
      </c>
      <c r="AG40" s="43">
        <v>0</v>
      </c>
      <c r="AH40" s="43">
        <v>0</v>
      </c>
      <c r="AI40" s="43">
        <v>0</v>
      </c>
      <c r="AJ40" s="43">
        <v>0</v>
      </c>
      <c r="AK40" s="541">
        <v>0</v>
      </c>
      <c r="AL40" s="541">
        <v>0</v>
      </c>
      <c r="AM40" s="541">
        <v>0</v>
      </c>
      <c r="AN40" s="541">
        <v>0</v>
      </c>
      <c r="AO40" s="541">
        <v>0</v>
      </c>
      <c r="AP40" s="541">
        <v>0</v>
      </c>
      <c r="AQ40" s="541">
        <v>0</v>
      </c>
      <c r="AR40" s="541">
        <v>0</v>
      </c>
      <c r="AS40" s="541">
        <v>0</v>
      </c>
      <c r="AT40" s="541">
        <v>0</v>
      </c>
      <c r="AU40" s="550">
        <v>0</v>
      </c>
      <c r="AV40" s="541">
        <v>0</v>
      </c>
      <c r="AW40" s="541">
        <v>0</v>
      </c>
      <c r="AX40" s="541">
        <v>0</v>
      </c>
      <c r="AY40" s="541">
        <v>0</v>
      </c>
      <c r="AZ40" s="541">
        <v>0</v>
      </c>
    </row>
    <row r="41" spans="1:52" ht="31.5" x14ac:dyDescent="0.25">
      <c r="A41" s="383"/>
      <c r="B41" s="40" t="s">
        <v>129</v>
      </c>
      <c r="C41" s="41" t="s">
        <v>125</v>
      </c>
      <c r="D41" s="42" t="s">
        <v>91</v>
      </c>
      <c r="E41" s="541">
        <v>0</v>
      </c>
      <c r="F41" s="541">
        <v>0</v>
      </c>
      <c r="G41" s="541">
        <v>0</v>
      </c>
      <c r="H41" s="541">
        <v>0</v>
      </c>
      <c r="I41" s="541">
        <v>0</v>
      </c>
      <c r="J41" s="541">
        <v>0</v>
      </c>
      <c r="K41" s="541">
        <v>0</v>
      </c>
      <c r="L41" s="541">
        <v>0</v>
      </c>
      <c r="M41" s="541">
        <v>0</v>
      </c>
      <c r="N41" s="541">
        <v>0</v>
      </c>
      <c r="O41" s="541">
        <v>0</v>
      </c>
      <c r="P41" s="541">
        <v>0</v>
      </c>
      <c r="Q41" s="541">
        <v>0</v>
      </c>
      <c r="R41" s="541">
        <v>0</v>
      </c>
      <c r="S41" s="541">
        <v>0</v>
      </c>
      <c r="T41" s="541">
        <v>0</v>
      </c>
      <c r="U41" s="541">
        <v>0</v>
      </c>
      <c r="V41" s="541">
        <v>0</v>
      </c>
      <c r="W41" s="43">
        <v>0</v>
      </c>
      <c r="X41" s="43">
        <v>0</v>
      </c>
      <c r="Y41" s="43">
        <v>0</v>
      </c>
      <c r="Z41" s="43">
        <v>0</v>
      </c>
      <c r="AA41" s="541">
        <v>0</v>
      </c>
      <c r="AB41" s="541">
        <v>0</v>
      </c>
      <c r="AC41" s="541">
        <v>0</v>
      </c>
      <c r="AD41" s="541">
        <v>0</v>
      </c>
      <c r="AE41" s="43">
        <v>0</v>
      </c>
      <c r="AF41" s="43">
        <v>0</v>
      </c>
      <c r="AG41" s="43">
        <v>0</v>
      </c>
      <c r="AH41" s="43">
        <v>0</v>
      </c>
      <c r="AI41" s="43">
        <v>0</v>
      </c>
      <c r="AJ41" s="43">
        <v>0</v>
      </c>
      <c r="AK41" s="541">
        <v>0</v>
      </c>
      <c r="AL41" s="541">
        <v>0</v>
      </c>
      <c r="AM41" s="541">
        <v>0</v>
      </c>
      <c r="AN41" s="541">
        <v>0</v>
      </c>
      <c r="AO41" s="541">
        <v>0</v>
      </c>
      <c r="AP41" s="541">
        <v>0</v>
      </c>
      <c r="AQ41" s="541">
        <v>0</v>
      </c>
      <c r="AR41" s="541">
        <v>0</v>
      </c>
      <c r="AS41" s="541">
        <v>0</v>
      </c>
      <c r="AT41" s="541">
        <v>0</v>
      </c>
      <c r="AU41" s="550">
        <v>0</v>
      </c>
      <c r="AV41" s="541">
        <v>0</v>
      </c>
      <c r="AW41" s="541">
        <v>0</v>
      </c>
      <c r="AX41" s="541">
        <v>0</v>
      </c>
      <c r="AY41" s="541">
        <v>0</v>
      </c>
      <c r="AZ41" s="541">
        <v>0</v>
      </c>
    </row>
    <row r="42" spans="1:52" ht="78.75" x14ac:dyDescent="0.25">
      <c r="A42" s="383"/>
      <c r="B42" s="40" t="s">
        <v>129</v>
      </c>
      <c r="C42" s="41" t="s">
        <v>126</v>
      </c>
      <c r="D42" s="42" t="s">
        <v>91</v>
      </c>
      <c r="E42" s="541">
        <v>0</v>
      </c>
      <c r="F42" s="541">
        <v>0</v>
      </c>
      <c r="G42" s="541">
        <v>0</v>
      </c>
      <c r="H42" s="541">
        <v>0</v>
      </c>
      <c r="I42" s="541">
        <v>0</v>
      </c>
      <c r="J42" s="541">
        <v>0</v>
      </c>
      <c r="K42" s="541">
        <v>0</v>
      </c>
      <c r="L42" s="541">
        <v>0</v>
      </c>
      <c r="M42" s="541">
        <v>0</v>
      </c>
      <c r="N42" s="541">
        <v>0</v>
      </c>
      <c r="O42" s="541">
        <v>0</v>
      </c>
      <c r="P42" s="541">
        <v>0</v>
      </c>
      <c r="Q42" s="541">
        <v>0</v>
      </c>
      <c r="R42" s="541">
        <v>0</v>
      </c>
      <c r="S42" s="541">
        <v>0</v>
      </c>
      <c r="T42" s="541">
        <v>0</v>
      </c>
      <c r="U42" s="541">
        <v>0</v>
      </c>
      <c r="V42" s="541">
        <v>0</v>
      </c>
      <c r="W42" s="43">
        <v>0</v>
      </c>
      <c r="X42" s="43">
        <v>0</v>
      </c>
      <c r="Y42" s="43">
        <v>0</v>
      </c>
      <c r="Z42" s="43">
        <v>0</v>
      </c>
      <c r="AA42" s="541">
        <v>0</v>
      </c>
      <c r="AB42" s="541">
        <v>0</v>
      </c>
      <c r="AC42" s="541">
        <v>0</v>
      </c>
      <c r="AD42" s="541">
        <v>0</v>
      </c>
      <c r="AE42" s="43">
        <v>0</v>
      </c>
      <c r="AF42" s="43">
        <v>0</v>
      </c>
      <c r="AG42" s="43">
        <v>0</v>
      </c>
      <c r="AH42" s="43">
        <v>0</v>
      </c>
      <c r="AI42" s="43">
        <v>0</v>
      </c>
      <c r="AJ42" s="43">
        <v>0</v>
      </c>
      <c r="AK42" s="541">
        <v>0</v>
      </c>
      <c r="AL42" s="541">
        <v>0</v>
      </c>
      <c r="AM42" s="541">
        <v>0</v>
      </c>
      <c r="AN42" s="541">
        <v>0</v>
      </c>
      <c r="AO42" s="541">
        <v>0</v>
      </c>
      <c r="AP42" s="541">
        <v>0</v>
      </c>
      <c r="AQ42" s="541">
        <v>0</v>
      </c>
      <c r="AR42" s="541">
        <v>0</v>
      </c>
      <c r="AS42" s="541">
        <v>0</v>
      </c>
      <c r="AT42" s="541">
        <v>0</v>
      </c>
      <c r="AU42" s="550">
        <v>0</v>
      </c>
      <c r="AV42" s="541">
        <v>0</v>
      </c>
      <c r="AW42" s="541">
        <v>0</v>
      </c>
      <c r="AX42" s="541">
        <v>0</v>
      </c>
      <c r="AY42" s="541">
        <v>0</v>
      </c>
      <c r="AZ42" s="541">
        <v>0</v>
      </c>
    </row>
    <row r="43" spans="1:52" ht="63" x14ac:dyDescent="0.25">
      <c r="A43" s="383"/>
      <c r="B43" s="40" t="s">
        <v>129</v>
      </c>
      <c r="C43" s="41" t="s">
        <v>127</v>
      </c>
      <c r="D43" s="42" t="s">
        <v>91</v>
      </c>
      <c r="E43" s="541">
        <v>0</v>
      </c>
      <c r="F43" s="541">
        <v>0</v>
      </c>
      <c r="G43" s="541">
        <v>0</v>
      </c>
      <c r="H43" s="541">
        <v>0</v>
      </c>
      <c r="I43" s="541">
        <v>0</v>
      </c>
      <c r="J43" s="541">
        <v>0</v>
      </c>
      <c r="K43" s="541">
        <v>0</v>
      </c>
      <c r="L43" s="541">
        <v>0</v>
      </c>
      <c r="M43" s="541">
        <v>0</v>
      </c>
      <c r="N43" s="541">
        <v>0</v>
      </c>
      <c r="O43" s="541">
        <v>0</v>
      </c>
      <c r="P43" s="541">
        <v>0</v>
      </c>
      <c r="Q43" s="541">
        <v>0</v>
      </c>
      <c r="R43" s="541">
        <v>0</v>
      </c>
      <c r="S43" s="541">
        <v>0</v>
      </c>
      <c r="T43" s="541">
        <v>0</v>
      </c>
      <c r="U43" s="541">
        <v>0</v>
      </c>
      <c r="V43" s="541">
        <v>0</v>
      </c>
      <c r="W43" s="43">
        <v>0</v>
      </c>
      <c r="X43" s="43">
        <v>0</v>
      </c>
      <c r="Y43" s="43">
        <v>0</v>
      </c>
      <c r="Z43" s="43">
        <v>0</v>
      </c>
      <c r="AA43" s="541">
        <v>0</v>
      </c>
      <c r="AB43" s="541">
        <v>0</v>
      </c>
      <c r="AC43" s="541">
        <v>0</v>
      </c>
      <c r="AD43" s="541">
        <v>0</v>
      </c>
      <c r="AE43" s="43">
        <v>0</v>
      </c>
      <c r="AF43" s="43">
        <v>0</v>
      </c>
      <c r="AG43" s="43">
        <v>0</v>
      </c>
      <c r="AH43" s="43">
        <v>0</v>
      </c>
      <c r="AI43" s="43">
        <v>0</v>
      </c>
      <c r="AJ43" s="43">
        <v>0</v>
      </c>
      <c r="AK43" s="541">
        <v>0</v>
      </c>
      <c r="AL43" s="541">
        <v>0</v>
      </c>
      <c r="AM43" s="541">
        <v>0</v>
      </c>
      <c r="AN43" s="541">
        <v>0</v>
      </c>
      <c r="AO43" s="541">
        <v>0</v>
      </c>
      <c r="AP43" s="541">
        <v>0</v>
      </c>
      <c r="AQ43" s="541">
        <v>0</v>
      </c>
      <c r="AR43" s="541">
        <v>0</v>
      </c>
      <c r="AS43" s="541">
        <v>0</v>
      </c>
      <c r="AT43" s="541">
        <v>0</v>
      </c>
      <c r="AU43" s="550">
        <v>0</v>
      </c>
      <c r="AV43" s="541">
        <v>0</v>
      </c>
      <c r="AW43" s="541">
        <v>0</v>
      </c>
      <c r="AX43" s="541">
        <v>0</v>
      </c>
      <c r="AY43" s="541">
        <v>0</v>
      </c>
      <c r="AZ43" s="541">
        <v>0</v>
      </c>
    </row>
    <row r="44" spans="1:52" ht="63" x14ac:dyDescent="0.25">
      <c r="A44" s="383"/>
      <c r="B44" s="40" t="s">
        <v>129</v>
      </c>
      <c r="C44" s="41" t="s">
        <v>130</v>
      </c>
      <c r="D44" s="42" t="s">
        <v>91</v>
      </c>
      <c r="E44" s="541">
        <v>0</v>
      </c>
      <c r="F44" s="541">
        <v>0</v>
      </c>
      <c r="G44" s="541">
        <v>0</v>
      </c>
      <c r="H44" s="541">
        <v>0</v>
      </c>
      <c r="I44" s="541">
        <v>0</v>
      </c>
      <c r="J44" s="541">
        <v>0</v>
      </c>
      <c r="K44" s="541">
        <v>0</v>
      </c>
      <c r="L44" s="541">
        <v>0</v>
      </c>
      <c r="M44" s="541">
        <v>0</v>
      </c>
      <c r="N44" s="541">
        <v>0</v>
      </c>
      <c r="O44" s="541">
        <v>0</v>
      </c>
      <c r="P44" s="541">
        <v>0</v>
      </c>
      <c r="Q44" s="541">
        <v>0</v>
      </c>
      <c r="R44" s="541">
        <v>0</v>
      </c>
      <c r="S44" s="541">
        <v>0</v>
      </c>
      <c r="T44" s="541">
        <v>0</v>
      </c>
      <c r="U44" s="541">
        <v>0</v>
      </c>
      <c r="V44" s="541">
        <v>0</v>
      </c>
      <c r="W44" s="43">
        <v>0</v>
      </c>
      <c r="X44" s="43">
        <v>0</v>
      </c>
      <c r="Y44" s="43">
        <v>0</v>
      </c>
      <c r="Z44" s="43">
        <v>0</v>
      </c>
      <c r="AA44" s="541">
        <v>0</v>
      </c>
      <c r="AB44" s="541">
        <v>0</v>
      </c>
      <c r="AC44" s="541">
        <v>0</v>
      </c>
      <c r="AD44" s="541">
        <v>0</v>
      </c>
      <c r="AE44" s="43">
        <v>0</v>
      </c>
      <c r="AF44" s="43">
        <v>0</v>
      </c>
      <c r="AG44" s="43">
        <v>0</v>
      </c>
      <c r="AH44" s="43">
        <v>0</v>
      </c>
      <c r="AI44" s="43">
        <v>0</v>
      </c>
      <c r="AJ44" s="43">
        <v>0</v>
      </c>
      <c r="AK44" s="541">
        <v>0</v>
      </c>
      <c r="AL44" s="541">
        <v>0</v>
      </c>
      <c r="AM44" s="541">
        <v>0</v>
      </c>
      <c r="AN44" s="541">
        <v>0</v>
      </c>
      <c r="AO44" s="541">
        <v>0</v>
      </c>
      <c r="AP44" s="541">
        <v>0</v>
      </c>
      <c r="AQ44" s="541">
        <v>0</v>
      </c>
      <c r="AR44" s="541">
        <v>0</v>
      </c>
      <c r="AS44" s="541">
        <v>0</v>
      </c>
      <c r="AT44" s="541">
        <v>0</v>
      </c>
      <c r="AU44" s="550">
        <v>0</v>
      </c>
      <c r="AV44" s="541">
        <v>0</v>
      </c>
      <c r="AW44" s="541">
        <v>0</v>
      </c>
      <c r="AX44" s="541">
        <v>0</v>
      </c>
      <c r="AY44" s="541">
        <v>0</v>
      </c>
      <c r="AZ44" s="541">
        <v>0</v>
      </c>
    </row>
    <row r="45" spans="1:52" ht="63" x14ac:dyDescent="0.25">
      <c r="A45" s="383"/>
      <c r="B45" s="40" t="s">
        <v>131</v>
      </c>
      <c r="C45" s="41" t="s">
        <v>132</v>
      </c>
      <c r="D45" s="42" t="s">
        <v>91</v>
      </c>
      <c r="E45" s="541">
        <f>E46+E47</f>
        <v>0</v>
      </c>
      <c r="F45" s="541">
        <f t="shared" ref="F45:AZ45" si="10">F46+F47</f>
        <v>0</v>
      </c>
      <c r="G45" s="541">
        <f t="shared" si="10"/>
        <v>0</v>
      </c>
      <c r="H45" s="541">
        <f t="shared" si="10"/>
        <v>0</v>
      </c>
      <c r="I45" s="541">
        <f t="shared" si="10"/>
        <v>0</v>
      </c>
      <c r="J45" s="541">
        <f t="shared" si="10"/>
        <v>0</v>
      </c>
      <c r="K45" s="541">
        <f t="shared" si="10"/>
        <v>0</v>
      </c>
      <c r="L45" s="541">
        <f t="shared" si="10"/>
        <v>0</v>
      </c>
      <c r="M45" s="541">
        <f t="shared" si="10"/>
        <v>0</v>
      </c>
      <c r="N45" s="541">
        <f t="shared" si="10"/>
        <v>0</v>
      </c>
      <c r="O45" s="541">
        <f t="shared" si="10"/>
        <v>0</v>
      </c>
      <c r="P45" s="541">
        <f t="shared" si="10"/>
        <v>0</v>
      </c>
      <c r="Q45" s="541">
        <f t="shared" si="10"/>
        <v>0</v>
      </c>
      <c r="R45" s="541">
        <f t="shared" si="10"/>
        <v>0</v>
      </c>
      <c r="S45" s="541">
        <f t="shared" si="10"/>
        <v>0</v>
      </c>
      <c r="T45" s="541">
        <f t="shared" si="10"/>
        <v>0</v>
      </c>
      <c r="U45" s="541">
        <f t="shared" si="10"/>
        <v>0</v>
      </c>
      <c r="V45" s="541">
        <f t="shared" si="10"/>
        <v>0</v>
      </c>
      <c r="W45" s="43">
        <f t="shared" si="10"/>
        <v>0</v>
      </c>
      <c r="X45" s="43">
        <f t="shared" si="10"/>
        <v>0</v>
      </c>
      <c r="Y45" s="43">
        <f t="shared" si="10"/>
        <v>0</v>
      </c>
      <c r="Z45" s="43">
        <f t="shared" si="10"/>
        <v>0</v>
      </c>
      <c r="AA45" s="541">
        <f t="shared" si="10"/>
        <v>0</v>
      </c>
      <c r="AB45" s="541">
        <f t="shared" si="10"/>
        <v>0</v>
      </c>
      <c r="AC45" s="541">
        <f t="shared" si="10"/>
        <v>0</v>
      </c>
      <c r="AD45" s="541">
        <f t="shared" si="10"/>
        <v>0</v>
      </c>
      <c r="AE45" s="43">
        <f t="shared" si="10"/>
        <v>0</v>
      </c>
      <c r="AF45" s="43">
        <f t="shared" si="10"/>
        <v>0</v>
      </c>
      <c r="AG45" s="43">
        <f t="shared" si="10"/>
        <v>0</v>
      </c>
      <c r="AH45" s="43">
        <f t="shared" si="10"/>
        <v>0</v>
      </c>
      <c r="AI45" s="43">
        <f t="shared" si="10"/>
        <v>0</v>
      </c>
      <c r="AJ45" s="43">
        <f t="shared" si="10"/>
        <v>0</v>
      </c>
      <c r="AK45" s="541">
        <f t="shared" si="10"/>
        <v>0</v>
      </c>
      <c r="AL45" s="541">
        <f t="shared" si="10"/>
        <v>0</v>
      </c>
      <c r="AM45" s="541">
        <f t="shared" si="10"/>
        <v>0</v>
      </c>
      <c r="AN45" s="541">
        <f t="shared" si="10"/>
        <v>0</v>
      </c>
      <c r="AO45" s="541">
        <f t="shared" si="10"/>
        <v>0</v>
      </c>
      <c r="AP45" s="541">
        <f t="shared" si="10"/>
        <v>0</v>
      </c>
      <c r="AQ45" s="541">
        <f t="shared" si="10"/>
        <v>0</v>
      </c>
      <c r="AR45" s="541">
        <f t="shared" si="10"/>
        <v>0</v>
      </c>
      <c r="AS45" s="541">
        <f t="shared" si="10"/>
        <v>0</v>
      </c>
      <c r="AT45" s="541">
        <f t="shared" si="10"/>
        <v>0</v>
      </c>
      <c r="AU45" s="550">
        <f t="shared" si="10"/>
        <v>0</v>
      </c>
      <c r="AV45" s="541">
        <f t="shared" si="10"/>
        <v>0</v>
      </c>
      <c r="AW45" s="541">
        <f t="shared" si="10"/>
        <v>0</v>
      </c>
      <c r="AX45" s="541">
        <f t="shared" si="10"/>
        <v>0</v>
      </c>
      <c r="AY45" s="541">
        <f t="shared" si="10"/>
        <v>0</v>
      </c>
      <c r="AZ45" s="541">
        <f t="shared" si="10"/>
        <v>0</v>
      </c>
    </row>
    <row r="46" spans="1:52" ht="47.25" x14ac:dyDescent="0.25">
      <c r="A46" s="383"/>
      <c r="B46" s="40" t="s">
        <v>133</v>
      </c>
      <c r="C46" s="41" t="s">
        <v>134</v>
      </c>
      <c r="D46" s="42" t="s">
        <v>91</v>
      </c>
      <c r="E46" s="541">
        <v>0</v>
      </c>
      <c r="F46" s="541">
        <v>0</v>
      </c>
      <c r="G46" s="541">
        <v>0</v>
      </c>
      <c r="H46" s="541">
        <v>0</v>
      </c>
      <c r="I46" s="541">
        <v>0</v>
      </c>
      <c r="J46" s="541">
        <v>0</v>
      </c>
      <c r="K46" s="541">
        <v>0</v>
      </c>
      <c r="L46" s="541">
        <v>0</v>
      </c>
      <c r="M46" s="541">
        <v>0</v>
      </c>
      <c r="N46" s="541">
        <v>0</v>
      </c>
      <c r="O46" s="541">
        <v>0</v>
      </c>
      <c r="P46" s="541">
        <v>0</v>
      </c>
      <c r="Q46" s="541">
        <v>0</v>
      </c>
      <c r="R46" s="541">
        <v>0</v>
      </c>
      <c r="S46" s="541">
        <v>0</v>
      </c>
      <c r="T46" s="541">
        <v>0</v>
      </c>
      <c r="U46" s="541">
        <v>0</v>
      </c>
      <c r="V46" s="541">
        <v>0</v>
      </c>
      <c r="W46" s="43">
        <v>0</v>
      </c>
      <c r="X46" s="43">
        <v>0</v>
      </c>
      <c r="Y46" s="43">
        <v>0</v>
      </c>
      <c r="Z46" s="43">
        <v>0</v>
      </c>
      <c r="AA46" s="541">
        <v>0</v>
      </c>
      <c r="AB46" s="541">
        <v>0</v>
      </c>
      <c r="AC46" s="541">
        <v>0</v>
      </c>
      <c r="AD46" s="541">
        <v>0</v>
      </c>
      <c r="AE46" s="43">
        <v>0</v>
      </c>
      <c r="AF46" s="43">
        <v>0</v>
      </c>
      <c r="AG46" s="43">
        <v>0</v>
      </c>
      <c r="AH46" s="43">
        <v>0</v>
      </c>
      <c r="AI46" s="43">
        <v>0</v>
      </c>
      <c r="AJ46" s="43">
        <v>0</v>
      </c>
      <c r="AK46" s="541">
        <v>0</v>
      </c>
      <c r="AL46" s="541">
        <v>0</v>
      </c>
      <c r="AM46" s="541">
        <v>0</v>
      </c>
      <c r="AN46" s="541">
        <v>0</v>
      </c>
      <c r="AO46" s="541">
        <v>0</v>
      </c>
      <c r="AP46" s="541">
        <v>0</v>
      </c>
      <c r="AQ46" s="541">
        <v>0</v>
      </c>
      <c r="AR46" s="541">
        <v>0</v>
      </c>
      <c r="AS46" s="541">
        <v>0</v>
      </c>
      <c r="AT46" s="541">
        <v>0</v>
      </c>
      <c r="AU46" s="550">
        <v>0</v>
      </c>
      <c r="AV46" s="541">
        <v>0</v>
      </c>
      <c r="AW46" s="541">
        <v>0</v>
      </c>
      <c r="AX46" s="541">
        <v>0</v>
      </c>
      <c r="AY46" s="541">
        <v>0</v>
      </c>
      <c r="AZ46" s="541">
        <v>0</v>
      </c>
    </row>
    <row r="47" spans="1:52" ht="63" x14ac:dyDescent="0.25">
      <c r="A47" s="383"/>
      <c r="B47" s="40" t="s">
        <v>135</v>
      </c>
      <c r="C47" s="41" t="s">
        <v>136</v>
      </c>
      <c r="D47" s="42" t="s">
        <v>91</v>
      </c>
      <c r="E47" s="541">
        <v>0</v>
      </c>
      <c r="F47" s="541">
        <v>0</v>
      </c>
      <c r="G47" s="541">
        <v>0</v>
      </c>
      <c r="H47" s="541">
        <v>0</v>
      </c>
      <c r="I47" s="541">
        <v>0</v>
      </c>
      <c r="J47" s="541">
        <v>0</v>
      </c>
      <c r="K47" s="541">
        <v>0</v>
      </c>
      <c r="L47" s="541">
        <v>0</v>
      </c>
      <c r="M47" s="541">
        <v>0</v>
      </c>
      <c r="N47" s="541">
        <v>0</v>
      </c>
      <c r="O47" s="541">
        <v>0</v>
      </c>
      <c r="P47" s="541">
        <v>0</v>
      </c>
      <c r="Q47" s="541">
        <v>0</v>
      </c>
      <c r="R47" s="541">
        <v>0</v>
      </c>
      <c r="S47" s="541">
        <v>0</v>
      </c>
      <c r="T47" s="541">
        <v>0</v>
      </c>
      <c r="U47" s="541">
        <v>0</v>
      </c>
      <c r="V47" s="541">
        <v>0</v>
      </c>
      <c r="W47" s="43">
        <v>0</v>
      </c>
      <c r="X47" s="43">
        <v>0</v>
      </c>
      <c r="Y47" s="43">
        <v>0</v>
      </c>
      <c r="Z47" s="43">
        <v>0</v>
      </c>
      <c r="AA47" s="541">
        <v>0</v>
      </c>
      <c r="AB47" s="541">
        <v>0</v>
      </c>
      <c r="AC47" s="541">
        <v>0</v>
      </c>
      <c r="AD47" s="541">
        <v>0</v>
      </c>
      <c r="AE47" s="43">
        <v>0</v>
      </c>
      <c r="AF47" s="43">
        <v>0</v>
      </c>
      <c r="AG47" s="43">
        <v>0</v>
      </c>
      <c r="AH47" s="43">
        <v>0</v>
      </c>
      <c r="AI47" s="43">
        <v>0</v>
      </c>
      <c r="AJ47" s="43">
        <v>0</v>
      </c>
      <c r="AK47" s="541">
        <v>0</v>
      </c>
      <c r="AL47" s="541">
        <v>0</v>
      </c>
      <c r="AM47" s="541">
        <v>0</v>
      </c>
      <c r="AN47" s="541">
        <v>0</v>
      </c>
      <c r="AO47" s="541">
        <v>0</v>
      </c>
      <c r="AP47" s="541">
        <v>0</v>
      </c>
      <c r="AQ47" s="541">
        <v>0</v>
      </c>
      <c r="AR47" s="541">
        <v>0</v>
      </c>
      <c r="AS47" s="541">
        <v>0</v>
      </c>
      <c r="AT47" s="541">
        <v>0</v>
      </c>
      <c r="AU47" s="550">
        <v>0</v>
      </c>
      <c r="AV47" s="541">
        <v>0</v>
      </c>
      <c r="AW47" s="541">
        <v>0</v>
      </c>
      <c r="AX47" s="541">
        <v>0</v>
      </c>
      <c r="AY47" s="541">
        <v>0</v>
      </c>
      <c r="AZ47" s="541">
        <v>0</v>
      </c>
    </row>
    <row r="48" spans="1:52" ht="31.5" x14ac:dyDescent="0.25">
      <c r="A48" s="34">
        <v>2</v>
      </c>
      <c r="B48" s="35" t="s">
        <v>137</v>
      </c>
      <c r="C48" s="36" t="s">
        <v>138</v>
      </c>
      <c r="D48" s="37" t="s">
        <v>91</v>
      </c>
      <c r="E48" s="540">
        <f>E49+E52+E56+E65</f>
        <v>0</v>
      </c>
      <c r="F48" s="540">
        <v>0</v>
      </c>
      <c r="G48" s="540">
        <v>0</v>
      </c>
      <c r="H48" s="540">
        <v>0</v>
      </c>
      <c r="I48" s="540">
        <v>0</v>
      </c>
      <c r="J48" s="540">
        <v>0</v>
      </c>
      <c r="K48" s="540">
        <v>0</v>
      </c>
      <c r="L48" s="540">
        <v>0</v>
      </c>
      <c r="M48" s="540">
        <v>0</v>
      </c>
      <c r="N48" s="540">
        <v>0</v>
      </c>
      <c r="O48" s="540">
        <v>0</v>
      </c>
      <c r="P48" s="540">
        <v>0</v>
      </c>
      <c r="Q48" s="540">
        <v>0</v>
      </c>
      <c r="R48" s="540">
        <v>0</v>
      </c>
      <c r="S48" s="540">
        <v>0</v>
      </c>
      <c r="T48" s="540">
        <v>0</v>
      </c>
      <c r="U48" s="540">
        <v>0</v>
      </c>
      <c r="V48" s="540">
        <v>0</v>
      </c>
      <c r="W48" s="476">
        <f>W52</f>
        <v>2.73</v>
      </c>
      <c r="X48" s="31">
        <v>0</v>
      </c>
      <c r="Y48" s="31">
        <v>0</v>
      </c>
      <c r="Z48" s="31">
        <v>0</v>
      </c>
      <c r="AA48" s="540">
        <v>0</v>
      </c>
      <c r="AB48" s="540">
        <v>0</v>
      </c>
      <c r="AC48" s="540">
        <v>0</v>
      </c>
      <c r="AD48" s="540">
        <v>0</v>
      </c>
      <c r="AE48" s="31">
        <v>0</v>
      </c>
      <c r="AF48" s="31">
        <v>0</v>
      </c>
      <c r="AG48" s="31">
        <v>0</v>
      </c>
      <c r="AH48" s="31">
        <v>0</v>
      </c>
      <c r="AI48" s="31">
        <v>0</v>
      </c>
      <c r="AJ48" s="31">
        <v>0</v>
      </c>
      <c r="AK48" s="540">
        <v>0</v>
      </c>
      <c r="AL48" s="540">
        <v>0</v>
      </c>
      <c r="AM48" s="540">
        <v>0</v>
      </c>
      <c r="AN48" s="540">
        <v>0</v>
      </c>
      <c r="AO48" s="540">
        <v>0</v>
      </c>
      <c r="AP48" s="540">
        <v>0</v>
      </c>
      <c r="AQ48" s="540">
        <f>AQ65</f>
        <v>0</v>
      </c>
      <c r="AR48" s="540">
        <v>0</v>
      </c>
      <c r="AS48" s="540">
        <v>0</v>
      </c>
      <c r="AT48" s="540">
        <v>0</v>
      </c>
      <c r="AU48" s="542">
        <f>AU65+AU56</f>
        <v>0</v>
      </c>
      <c r="AV48" s="540">
        <v>0</v>
      </c>
      <c r="AW48" s="540">
        <f>AW65</f>
        <v>0</v>
      </c>
      <c r="AX48" s="540">
        <v>0</v>
      </c>
      <c r="AY48" s="540">
        <v>0</v>
      </c>
      <c r="AZ48" s="540">
        <v>0</v>
      </c>
    </row>
    <row r="49" spans="1:52" ht="54" customHeight="1" x14ac:dyDescent="0.25">
      <c r="A49" s="383"/>
      <c r="B49" s="40" t="s">
        <v>139</v>
      </c>
      <c r="C49" s="41" t="s">
        <v>140</v>
      </c>
      <c r="D49" s="42" t="s">
        <v>91</v>
      </c>
      <c r="E49" s="541">
        <f>E50+E51</f>
        <v>0</v>
      </c>
      <c r="F49" s="541">
        <f t="shared" ref="F49:AZ49" si="11">F50+F51</f>
        <v>0</v>
      </c>
      <c r="G49" s="541">
        <f t="shared" si="11"/>
        <v>0</v>
      </c>
      <c r="H49" s="541">
        <f t="shared" si="11"/>
        <v>0</v>
      </c>
      <c r="I49" s="541">
        <f t="shared" si="11"/>
        <v>0</v>
      </c>
      <c r="J49" s="541">
        <f t="shared" si="11"/>
        <v>0</v>
      </c>
      <c r="K49" s="541">
        <f t="shared" si="11"/>
        <v>0</v>
      </c>
      <c r="L49" s="541">
        <f t="shared" si="11"/>
        <v>0</v>
      </c>
      <c r="M49" s="541">
        <f t="shared" si="11"/>
        <v>0</v>
      </c>
      <c r="N49" s="541">
        <f t="shared" si="11"/>
        <v>0</v>
      </c>
      <c r="O49" s="541">
        <f t="shared" si="11"/>
        <v>0</v>
      </c>
      <c r="P49" s="541">
        <f t="shared" si="11"/>
        <v>0</v>
      </c>
      <c r="Q49" s="541">
        <f t="shared" si="11"/>
        <v>0</v>
      </c>
      <c r="R49" s="541">
        <f t="shared" si="11"/>
        <v>0</v>
      </c>
      <c r="S49" s="541">
        <f t="shared" si="11"/>
        <v>0</v>
      </c>
      <c r="T49" s="541">
        <f t="shared" si="11"/>
        <v>0</v>
      </c>
      <c r="U49" s="541">
        <f t="shared" si="11"/>
        <v>0</v>
      </c>
      <c r="V49" s="541">
        <f t="shared" si="11"/>
        <v>0</v>
      </c>
      <c r="W49" s="43">
        <f t="shared" si="11"/>
        <v>0</v>
      </c>
      <c r="X49" s="43">
        <f t="shared" si="11"/>
        <v>0</v>
      </c>
      <c r="Y49" s="43">
        <f t="shared" si="11"/>
        <v>0</v>
      </c>
      <c r="Z49" s="43">
        <f t="shared" si="11"/>
        <v>0</v>
      </c>
      <c r="AA49" s="541">
        <f t="shared" si="11"/>
        <v>0</v>
      </c>
      <c r="AB49" s="541">
        <f t="shared" si="11"/>
        <v>0</v>
      </c>
      <c r="AC49" s="541">
        <f t="shared" si="11"/>
        <v>0</v>
      </c>
      <c r="AD49" s="541">
        <f t="shared" si="11"/>
        <v>0</v>
      </c>
      <c r="AE49" s="43">
        <f t="shared" si="11"/>
        <v>0</v>
      </c>
      <c r="AF49" s="43">
        <f t="shared" si="11"/>
        <v>0</v>
      </c>
      <c r="AG49" s="43">
        <f t="shared" si="11"/>
        <v>0</v>
      </c>
      <c r="AH49" s="43">
        <f t="shared" si="11"/>
        <v>0</v>
      </c>
      <c r="AI49" s="43">
        <f t="shared" si="11"/>
        <v>0</v>
      </c>
      <c r="AJ49" s="43">
        <f t="shared" si="11"/>
        <v>0</v>
      </c>
      <c r="AK49" s="541">
        <f t="shared" si="11"/>
        <v>0</v>
      </c>
      <c r="AL49" s="541">
        <f t="shared" si="11"/>
        <v>0</v>
      </c>
      <c r="AM49" s="541">
        <f t="shared" si="11"/>
        <v>0</v>
      </c>
      <c r="AN49" s="541">
        <f t="shared" si="11"/>
        <v>0</v>
      </c>
      <c r="AO49" s="541">
        <f t="shared" si="11"/>
        <v>0</v>
      </c>
      <c r="AP49" s="541">
        <f t="shared" si="11"/>
        <v>0</v>
      </c>
      <c r="AQ49" s="541">
        <f t="shared" si="11"/>
        <v>0</v>
      </c>
      <c r="AR49" s="541">
        <f t="shared" si="11"/>
        <v>0</v>
      </c>
      <c r="AS49" s="541">
        <f t="shared" si="11"/>
        <v>0</v>
      </c>
      <c r="AT49" s="541">
        <f t="shared" si="11"/>
        <v>0</v>
      </c>
      <c r="AU49" s="550">
        <f t="shared" si="11"/>
        <v>0</v>
      </c>
      <c r="AV49" s="541">
        <f t="shared" si="11"/>
        <v>0</v>
      </c>
      <c r="AW49" s="541">
        <f t="shared" si="11"/>
        <v>0</v>
      </c>
      <c r="AX49" s="541">
        <f t="shared" si="11"/>
        <v>0</v>
      </c>
      <c r="AY49" s="541">
        <f t="shared" si="11"/>
        <v>0</v>
      </c>
      <c r="AZ49" s="541">
        <f t="shared" si="11"/>
        <v>0</v>
      </c>
    </row>
    <row r="50" spans="1:52" ht="49.5" customHeight="1" x14ac:dyDescent="0.25">
      <c r="A50" s="383"/>
      <c r="B50" s="40" t="s">
        <v>141</v>
      </c>
      <c r="C50" s="381" t="s">
        <v>142</v>
      </c>
      <c r="D50" s="42" t="s">
        <v>91</v>
      </c>
      <c r="E50" s="541">
        <v>0</v>
      </c>
      <c r="F50" s="541">
        <v>0</v>
      </c>
      <c r="G50" s="541">
        <v>0</v>
      </c>
      <c r="H50" s="541">
        <v>0</v>
      </c>
      <c r="I50" s="541">
        <v>0</v>
      </c>
      <c r="J50" s="541">
        <v>0</v>
      </c>
      <c r="K50" s="541">
        <v>0</v>
      </c>
      <c r="L50" s="541">
        <v>0</v>
      </c>
      <c r="M50" s="541">
        <v>0</v>
      </c>
      <c r="N50" s="541">
        <v>0</v>
      </c>
      <c r="O50" s="541">
        <v>0</v>
      </c>
      <c r="P50" s="541">
        <v>0</v>
      </c>
      <c r="Q50" s="541">
        <v>0</v>
      </c>
      <c r="R50" s="541">
        <v>0</v>
      </c>
      <c r="S50" s="541">
        <v>0</v>
      </c>
      <c r="T50" s="541">
        <v>0</v>
      </c>
      <c r="U50" s="541">
        <v>0</v>
      </c>
      <c r="V50" s="541">
        <v>0</v>
      </c>
      <c r="W50" s="43">
        <v>0</v>
      </c>
      <c r="X50" s="43">
        <v>0</v>
      </c>
      <c r="Y50" s="43">
        <v>0</v>
      </c>
      <c r="Z50" s="43">
        <v>0</v>
      </c>
      <c r="AA50" s="541">
        <v>0</v>
      </c>
      <c r="AB50" s="541">
        <v>0</v>
      </c>
      <c r="AC50" s="541">
        <v>0</v>
      </c>
      <c r="AD50" s="541">
        <v>0</v>
      </c>
      <c r="AE50" s="43">
        <v>0</v>
      </c>
      <c r="AF50" s="43">
        <v>0</v>
      </c>
      <c r="AG50" s="43">
        <v>0</v>
      </c>
      <c r="AH50" s="43">
        <v>0</v>
      </c>
      <c r="AI50" s="43">
        <v>0</v>
      </c>
      <c r="AJ50" s="43">
        <v>0</v>
      </c>
      <c r="AK50" s="541">
        <v>0</v>
      </c>
      <c r="AL50" s="541">
        <v>0</v>
      </c>
      <c r="AM50" s="541">
        <v>0</v>
      </c>
      <c r="AN50" s="541">
        <v>0</v>
      </c>
      <c r="AO50" s="541">
        <v>0</v>
      </c>
      <c r="AP50" s="541">
        <v>0</v>
      </c>
      <c r="AQ50" s="541">
        <v>0</v>
      </c>
      <c r="AR50" s="541">
        <v>0</v>
      </c>
      <c r="AS50" s="541">
        <v>0</v>
      </c>
      <c r="AT50" s="541">
        <v>0</v>
      </c>
      <c r="AU50" s="550">
        <v>0</v>
      </c>
      <c r="AV50" s="541">
        <v>0</v>
      </c>
      <c r="AW50" s="541">
        <v>0</v>
      </c>
      <c r="AX50" s="541">
        <v>0</v>
      </c>
      <c r="AY50" s="541">
        <v>0</v>
      </c>
      <c r="AZ50" s="541">
        <v>0</v>
      </c>
    </row>
    <row r="51" spans="1:52" ht="57" customHeight="1" x14ac:dyDescent="0.25">
      <c r="A51" s="383"/>
      <c r="B51" s="40" t="s">
        <v>143</v>
      </c>
      <c r="C51" s="41" t="s">
        <v>144</v>
      </c>
      <c r="D51" s="42" t="s">
        <v>91</v>
      </c>
      <c r="E51" s="541">
        <v>0</v>
      </c>
      <c r="F51" s="541">
        <v>0</v>
      </c>
      <c r="G51" s="541">
        <v>0</v>
      </c>
      <c r="H51" s="541">
        <v>0</v>
      </c>
      <c r="I51" s="541">
        <v>0</v>
      </c>
      <c r="J51" s="541">
        <v>0</v>
      </c>
      <c r="K51" s="541">
        <v>0</v>
      </c>
      <c r="L51" s="541">
        <v>0</v>
      </c>
      <c r="M51" s="541">
        <v>0</v>
      </c>
      <c r="N51" s="541">
        <v>0</v>
      </c>
      <c r="O51" s="541">
        <v>0</v>
      </c>
      <c r="P51" s="541">
        <v>0</v>
      </c>
      <c r="Q51" s="541">
        <v>0</v>
      </c>
      <c r="R51" s="541">
        <v>0</v>
      </c>
      <c r="S51" s="541">
        <v>0</v>
      </c>
      <c r="T51" s="541">
        <v>0</v>
      </c>
      <c r="U51" s="541">
        <v>0</v>
      </c>
      <c r="V51" s="541">
        <v>0</v>
      </c>
      <c r="W51" s="43">
        <v>0</v>
      </c>
      <c r="X51" s="43">
        <v>0</v>
      </c>
      <c r="Y51" s="43">
        <v>0</v>
      </c>
      <c r="Z51" s="43">
        <v>0</v>
      </c>
      <c r="AA51" s="541">
        <v>0</v>
      </c>
      <c r="AB51" s="541">
        <v>0</v>
      </c>
      <c r="AC51" s="541">
        <v>0</v>
      </c>
      <c r="AD51" s="541">
        <v>0</v>
      </c>
      <c r="AE51" s="43">
        <v>0</v>
      </c>
      <c r="AF51" s="43">
        <v>0</v>
      </c>
      <c r="AG51" s="43">
        <v>0</v>
      </c>
      <c r="AH51" s="43">
        <v>0</v>
      </c>
      <c r="AI51" s="43">
        <v>0</v>
      </c>
      <c r="AJ51" s="43">
        <v>0</v>
      </c>
      <c r="AK51" s="541">
        <v>0</v>
      </c>
      <c r="AL51" s="541">
        <v>0</v>
      </c>
      <c r="AM51" s="541">
        <v>0</v>
      </c>
      <c r="AN51" s="541">
        <v>0</v>
      </c>
      <c r="AO51" s="541">
        <v>0</v>
      </c>
      <c r="AP51" s="541">
        <v>0</v>
      </c>
      <c r="AQ51" s="541">
        <v>0</v>
      </c>
      <c r="AR51" s="541">
        <v>0</v>
      </c>
      <c r="AS51" s="541">
        <v>0</v>
      </c>
      <c r="AT51" s="541">
        <v>0</v>
      </c>
      <c r="AU51" s="550">
        <v>0</v>
      </c>
      <c r="AV51" s="541">
        <v>0</v>
      </c>
      <c r="AW51" s="541">
        <v>0</v>
      </c>
      <c r="AX51" s="541">
        <v>0</v>
      </c>
      <c r="AY51" s="541">
        <v>0</v>
      </c>
      <c r="AZ51" s="541">
        <v>0</v>
      </c>
    </row>
    <row r="52" spans="1:52" ht="46.5" customHeight="1" x14ac:dyDescent="0.25">
      <c r="A52" s="383"/>
      <c r="B52" s="40" t="s">
        <v>145</v>
      </c>
      <c r="C52" s="474" t="s">
        <v>146</v>
      </c>
      <c r="D52" s="42" t="s">
        <v>91</v>
      </c>
      <c r="E52" s="541">
        <f>E53+E55</f>
        <v>0</v>
      </c>
      <c r="F52" s="541">
        <f t="shared" ref="F52:AZ52" si="12">F53+F55</f>
        <v>0</v>
      </c>
      <c r="G52" s="541">
        <f t="shared" si="12"/>
        <v>0</v>
      </c>
      <c r="H52" s="541">
        <f t="shared" si="12"/>
        <v>0</v>
      </c>
      <c r="I52" s="541">
        <f t="shared" si="12"/>
        <v>0</v>
      </c>
      <c r="J52" s="541">
        <f t="shared" si="12"/>
        <v>0</v>
      </c>
      <c r="K52" s="541">
        <f t="shared" si="12"/>
        <v>0</v>
      </c>
      <c r="L52" s="541">
        <f t="shared" si="12"/>
        <v>0</v>
      </c>
      <c r="M52" s="541">
        <f t="shared" si="12"/>
        <v>0</v>
      </c>
      <c r="N52" s="541">
        <f t="shared" si="12"/>
        <v>0</v>
      </c>
      <c r="O52" s="541">
        <f t="shared" si="12"/>
        <v>0</v>
      </c>
      <c r="P52" s="541">
        <f t="shared" si="12"/>
        <v>0</v>
      </c>
      <c r="Q52" s="541">
        <f t="shared" si="12"/>
        <v>0</v>
      </c>
      <c r="R52" s="541">
        <f t="shared" si="12"/>
        <v>0</v>
      </c>
      <c r="S52" s="541">
        <f t="shared" si="12"/>
        <v>0</v>
      </c>
      <c r="T52" s="541">
        <f t="shared" si="12"/>
        <v>0</v>
      </c>
      <c r="U52" s="541">
        <f t="shared" si="12"/>
        <v>0</v>
      </c>
      <c r="V52" s="541">
        <f t="shared" si="12"/>
        <v>0</v>
      </c>
      <c r="W52" s="43">
        <f t="shared" si="12"/>
        <v>2.73</v>
      </c>
      <c r="X52" s="43">
        <f t="shared" si="12"/>
        <v>0</v>
      </c>
      <c r="Y52" s="43">
        <f t="shared" si="12"/>
        <v>2</v>
      </c>
      <c r="Z52" s="43">
        <f t="shared" si="12"/>
        <v>0</v>
      </c>
      <c r="AA52" s="541">
        <f t="shared" si="12"/>
        <v>0</v>
      </c>
      <c r="AB52" s="541">
        <f t="shared" si="12"/>
        <v>0</v>
      </c>
      <c r="AC52" s="541">
        <f t="shared" si="12"/>
        <v>0</v>
      </c>
      <c r="AD52" s="541">
        <f t="shared" si="12"/>
        <v>0</v>
      </c>
      <c r="AE52" s="43">
        <f t="shared" si="12"/>
        <v>-2</v>
      </c>
      <c r="AF52" s="43">
        <f t="shared" si="12"/>
        <v>0</v>
      </c>
      <c r="AG52" s="43">
        <f t="shared" si="12"/>
        <v>0</v>
      </c>
      <c r="AH52" s="43">
        <f t="shared" si="12"/>
        <v>0</v>
      </c>
      <c r="AI52" s="43">
        <f t="shared" si="12"/>
        <v>-0.92</v>
      </c>
      <c r="AJ52" s="43">
        <f t="shared" si="12"/>
        <v>0</v>
      </c>
      <c r="AK52" s="541">
        <f t="shared" si="12"/>
        <v>0</v>
      </c>
      <c r="AL52" s="541">
        <f t="shared" si="12"/>
        <v>0</v>
      </c>
      <c r="AM52" s="541">
        <f t="shared" si="12"/>
        <v>0</v>
      </c>
      <c r="AN52" s="541">
        <f t="shared" si="12"/>
        <v>0</v>
      </c>
      <c r="AO52" s="541">
        <f t="shared" si="12"/>
        <v>0</v>
      </c>
      <c r="AP52" s="541">
        <f t="shared" si="12"/>
        <v>0</v>
      </c>
      <c r="AQ52" s="541">
        <f t="shared" si="12"/>
        <v>0</v>
      </c>
      <c r="AR52" s="541">
        <f t="shared" si="12"/>
        <v>0</v>
      </c>
      <c r="AS52" s="541">
        <f t="shared" si="12"/>
        <v>0</v>
      </c>
      <c r="AT52" s="541">
        <f t="shared" si="12"/>
        <v>0</v>
      </c>
      <c r="AU52" s="541">
        <f t="shared" si="12"/>
        <v>0</v>
      </c>
      <c r="AV52" s="541">
        <f t="shared" si="12"/>
        <v>0</v>
      </c>
      <c r="AW52" s="541">
        <f t="shared" si="12"/>
        <v>0</v>
      </c>
      <c r="AX52" s="541">
        <f t="shared" si="12"/>
        <v>0</v>
      </c>
      <c r="AY52" s="541">
        <f t="shared" si="12"/>
        <v>0</v>
      </c>
      <c r="AZ52" s="541">
        <f t="shared" si="12"/>
        <v>0</v>
      </c>
    </row>
    <row r="53" spans="1:52" ht="32.25" customHeight="1" x14ac:dyDescent="0.25">
      <c r="A53" s="383"/>
      <c r="B53" s="40" t="s">
        <v>147</v>
      </c>
      <c r="C53" s="474" t="s">
        <v>148</v>
      </c>
      <c r="D53" s="42" t="s">
        <v>91</v>
      </c>
      <c r="E53" s="541">
        <f>SUM(E54:E54)</f>
        <v>0</v>
      </c>
      <c r="F53" s="541">
        <f t="shared" ref="F53:AZ53" si="13">SUM(F54:F54)</f>
        <v>0</v>
      </c>
      <c r="G53" s="541">
        <f t="shared" si="13"/>
        <v>0</v>
      </c>
      <c r="H53" s="541">
        <f t="shared" si="13"/>
        <v>0</v>
      </c>
      <c r="I53" s="541">
        <f t="shared" si="13"/>
        <v>0</v>
      </c>
      <c r="J53" s="541">
        <f t="shared" si="13"/>
        <v>0</v>
      </c>
      <c r="K53" s="541">
        <f t="shared" si="13"/>
        <v>0</v>
      </c>
      <c r="L53" s="541">
        <f t="shared" si="13"/>
        <v>0</v>
      </c>
      <c r="M53" s="541">
        <f t="shared" si="13"/>
        <v>0</v>
      </c>
      <c r="N53" s="541">
        <f t="shared" si="13"/>
        <v>0</v>
      </c>
      <c r="O53" s="541">
        <f t="shared" si="13"/>
        <v>0</v>
      </c>
      <c r="P53" s="541">
        <f t="shared" si="13"/>
        <v>0</v>
      </c>
      <c r="Q53" s="541">
        <f t="shared" si="13"/>
        <v>0</v>
      </c>
      <c r="R53" s="541">
        <f t="shared" si="13"/>
        <v>0</v>
      </c>
      <c r="S53" s="541">
        <f t="shared" si="13"/>
        <v>0</v>
      </c>
      <c r="T53" s="541">
        <f t="shared" si="13"/>
        <v>0</v>
      </c>
      <c r="U53" s="541">
        <f t="shared" si="13"/>
        <v>0</v>
      </c>
      <c r="V53" s="541">
        <f t="shared" si="13"/>
        <v>0</v>
      </c>
      <c r="W53" s="43">
        <f t="shared" si="13"/>
        <v>2.73</v>
      </c>
      <c r="X53" s="43">
        <f t="shared" si="13"/>
        <v>0</v>
      </c>
      <c r="Y53" s="43">
        <f t="shared" si="13"/>
        <v>2</v>
      </c>
      <c r="Z53" s="43">
        <f t="shared" si="13"/>
        <v>0</v>
      </c>
      <c r="AA53" s="541">
        <f t="shared" si="13"/>
        <v>0</v>
      </c>
      <c r="AB53" s="541">
        <f t="shared" si="13"/>
        <v>0</v>
      </c>
      <c r="AC53" s="541">
        <f t="shared" si="13"/>
        <v>0</v>
      </c>
      <c r="AD53" s="541">
        <f t="shared" si="13"/>
        <v>0</v>
      </c>
      <c r="AE53" s="43">
        <f t="shared" si="13"/>
        <v>-2</v>
      </c>
      <c r="AF53" s="43">
        <f t="shared" si="13"/>
        <v>0</v>
      </c>
      <c r="AG53" s="43">
        <f t="shared" si="13"/>
        <v>0</v>
      </c>
      <c r="AH53" s="43">
        <f t="shared" si="13"/>
        <v>0</v>
      </c>
      <c r="AI53" s="43">
        <f t="shared" si="13"/>
        <v>-0.92</v>
      </c>
      <c r="AJ53" s="43">
        <f t="shared" si="13"/>
        <v>0</v>
      </c>
      <c r="AK53" s="541">
        <f t="shared" si="13"/>
        <v>0</v>
      </c>
      <c r="AL53" s="541">
        <f t="shared" si="13"/>
        <v>0</v>
      </c>
      <c r="AM53" s="541">
        <f t="shared" si="13"/>
        <v>0</v>
      </c>
      <c r="AN53" s="541">
        <f t="shared" si="13"/>
        <v>0</v>
      </c>
      <c r="AO53" s="541">
        <f t="shared" si="13"/>
        <v>0</v>
      </c>
      <c r="AP53" s="541">
        <f t="shared" si="13"/>
        <v>0</v>
      </c>
      <c r="AQ53" s="541">
        <f t="shared" si="13"/>
        <v>0</v>
      </c>
      <c r="AR53" s="541">
        <f t="shared" si="13"/>
        <v>0</v>
      </c>
      <c r="AS53" s="541">
        <f t="shared" si="13"/>
        <v>0</v>
      </c>
      <c r="AT53" s="541">
        <f t="shared" si="13"/>
        <v>0</v>
      </c>
      <c r="AU53" s="550">
        <f t="shared" si="13"/>
        <v>0</v>
      </c>
      <c r="AV53" s="541">
        <f t="shared" si="13"/>
        <v>0</v>
      </c>
      <c r="AW53" s="541">
        <f t="shared" si="13"/>
        <v>0</v>
      </c>
      <c r="AX53" s="541">
        <f t="shared" si="13"/>
        <v>0</v>
      </c>
      <c r="AY53" s="541">
        <f t="shared" si="13"/>
        <v>0</v>
      </c>
      <c r="AZ53" s="541">
        <f t="shared" si="13"/>
        <v>0</v>
      </c>
    </row>
    <row r="54" spans="1:52" s="556" customFormat="1" ht="48" customHeight="1" x14ac:dyDescent="0.25">
      <c r="A54" s="553"/>
      <c r="B54" s="554" t="s">
        <v>147</v>
      </c>
      <c r="C54" s="555" t="s">
        <v>846</v>
      </c>
      <c r="D54" s="528" t="s">
        <v>847</v>
      </c>
      <c r="E54" s="542">
        <v>0</v>
      </c>
      <c r="F54" s="542">
        <v>0</v>
      </c>
      <c r="G54" s="542">
        <v>0</v>
      </c>
      <c r="H54" s="542">
        <v>0</v>
      </c>
      <c r="I54" s="542">
        <v>0</v>
      </c>
      <c r="J54" s="542">
        <v>0</v>
      </c>
      <c r="K54" s="542">
        <v>0</v>
      </c>
      <c r="L54" s="542">
        <v>0</v>
      </c>
      <c r="M54" s="542">
        <v>0</v>
      </c>
      <c r="N54" s="542">
        <v>0</v>
      </c>
      <c r="O54" s="542">
        <v>0</v>
      </c>
      <c r="P54" s="542">
        <v>0</v>
      </c>
      <c r="Q54" s="542">
        <v>0</v>
      </c>
      <c r="R54" s="542">
        <v>0</v>
      </c>
      <c r="S54" s="542">
        <v>0</v>
      </c>
      <c r="T54" s="542">
        <v>0</v>
      </c>
      <c r="U54" s="542">
        <v>0</v>
      </c>
      <c r="V54" s="542">
        <v>0</v>
      </c>
      <c r="W54" s="528">
        <v>2.73</v>
      </c>
      <c r="X54" s="43" t="s">
        <v>105</v>
      </c>
      <c r="Y54" s="528">
        <v>2</v>
      </c>
      <c r="Z54" s="43" t="s">
        <v>105</v>
      </c>
      <c r="AA54" s="542">
        <v>0</v>
      </c>
      <c r="AB54" s="542">
        <v>0</v>
      </c>
      <c r="AC54" s="542">
        <v>0</v>
      </c>
      <c r="AD54" s="542">
        <v>0</v>
      </c>
      <c r="AE54" s="528">
        <v>-2</v>
      </c>
      <c r="AF54" s="493" t="s">
        <v>105</v>
      </c>
      <c r="AG54" s="528">
        <v>0</v>
      </c>
      <c r="AH54" s="493" t="s">
        <v>105</v>
      </c>
      <c r="AI54" s="528">
        <v>-0.92</v>
      </c>
      <c r="AJ54" s="493" t="s">
        <v>105</v>
      </c>
      <c r="AK54" s="542">
        <v>0</v>
      </c>
      <c r="AL54" s="542">
        <v>0</v>
      </c>
      <c r="AM54" s="542">
        <v>0</v>
      </c>
      <c r="AN54" s="542">
        <v>0</v>
      </c>
      <c r="AO54" s="542">
        <v>0</v>
      </c>
      <c r="AP54" s="542">
        <v>0</v>
      </c>
      <c r="AQ54" s="542">
        <v>0</v>
      </c>
      <c r="AR54" s="542">
        <v>0</v>
      </c>
      <c r="AS54" s="542">
        <v>0</v>
      </c>
      <c r="AT54" s="542">
        <v>0</v>
      </c>
      <c r="AU54" s="542">
        <v>0</v>
      </c>
      <c r="AV54" s="542">
        <v>0</v>
      </c>
      <c r="AW54" s="542">
        <v>0</v>
      </c>
      <c r="AX54" s="542">
        <v>0</v>
      </c>
      <c r="AY54" s="542">
        <v>0</v>
      </c>
      <c r="AZ54" s="542">
        <v>0</v>
      </c>
    </row>
    <row r="55" spans="1:52" ht="38.25" customHeight="1" x14ac:dyDescent="0.25">
      <c r="A55" s="383"/>
      <c r="B55" s="40" t="s">
        <v>149</v>
      </c>
      <c r="C55" s="41" t="s">
        <v>150</v>
      </c>
      <c r="D55" s="42" t="s">
        <v>91</v>
      </c>
      <c r="E55" s="541">
        <v>0</v>
      </c>
      <c r="F55" s="541">
        <v>0</v>
      </c>
      <c r="G55" s="541">
        <v>0</v>
      </c>
      <c r="H55" s="541">
        <v>0</v>
      </c>
      <c r="I55" s="541">
        <v>0</v>
      </c>
      <c r="J55" s="541">
        <v>0</v>
      </c>
      <c r="K55" s="541">
        <v>0</v>
      </c>
      <c r="L55" s="541">
        <v>0</v>
      </c>
      <c r="M55" s="541">
        <v>0</v>
      </c>
      <c r="N55" s="541">
        <v>0</v>
      </c>
      <c r="O55" s="541">
        <v>0</v>
      </c>
      <c r="P55" s="541">
        <v>0</v>
      </c>
      <c r="Q55" s="541">
        <v>0</v>
      </c>
      <c r="R55" s="541">
        <v>0</v>
      </c>
      <c r="S55" s="541">
        <v>0</v>
      </c>
      <c r="T55" s="541">
        <v>0</v>
      </c>
      <c r="U55" s="541">
        <v>0</v>
      </c>
      <c r="V55" s="541">
        <v>0</v>
      </c>
      <c r="W55" s="43">
        <v>0</v>
      </c>
      <c r="X55" s="43">
        <v>0</v>
      </c>
      <c r="Y55" s="43">
        <v>0</v>
      </c>
      <c r="Z55" s="43">
        <v>0</v>
      </c>
      <c r="AA55" s="541">
        <v>0</v>
      </c>
      <c r="AB55" s="541">
        <v>0</v>
      </c>
      <c r="AC55" s="541">
        <v>0</v>
      </c>
      <c r="AD55" s="541">
        <v>0</v>
      </c>
      <c r="AE55" s="43">
        <v>0</v>
      </c>
      <c r="AF55" s="43">
        <v>0</v>
      </c>
      <c r="AG55" s="43">
        <v>0</v>
      </c>
      <c r="AH55" s="43">
        <v>0</v>
      </c>
      <c r="AI55" s="43">
        <v>0</v>
      </c>
      <c r="AJ55" s="43">
        <v>0</v>
      </c>
      <c r="AK55" s="541">
        <v>0</v>
      </c>
      <c r="AL55" s="541">
        <v>0</v>
      </c>
      <c r="AM55" s="541">
        <v>0</v>
      </c>
      <c r="AN55" s="541">
        <v>0</v>
      </c>
      <c r="AO55" s="541">
        <v>0</v>
      </c>
      <c r="AP55" s="541">
        <v>0</v>
      </c>
      <c r="AQ55" s="541">
        <v>0</v>
      </c>
      <c r="AR55" s="541">
        <v>0</v>
      </c>
      <c r="AS55" s="541">
        <v>0</v>
      </c>
      <c r="AT55" s="541">
        <v>0</v>
      </c>
      <c r="AU55" s="550">
        <v>0</v>
      </c>
      <c r="AV55" s="541">
        <v>0</v>
      </c>
      <c r="AW55" s="541">
        <v>0</v>
      </c>
      <c r="AX55" s="541">
        <v>0</v>
      </c>
      <c r="AY55" s="541">
        <v>0</v>
      </c>
      <c r="AZ55" s="541">
        <v>0</v>
      </c>
    </row>
    <row r="56" spans="1:52" ht="31.5" x14ac:dyDescent="0.25">
      <c r="A56" s="383"/>
      <c r="B56" s="40" t="s">
        <v>151</v>
      </c>
      <c r="C56" s="41" t="s">
        <v>152</v>
      </c>
      <c r="D56" s="42" t="s">
        <v>91</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43">
        <v>0</v>
      </c>
      <c r="X56" s="43">
        <v>0</v>
      </c>
      <c r="Y56" s="43">
        <v>0</v>
      </c>
      <c r="Z56" s="43">
        <v>0</v>
      </c>
      <c r="AA56" s="541">
        <v>0</v>
      </c>
      <c r="AB56" s="541">
        <v>0</v>
      </c>
      <c r="AC56" s="541">
        <v>0</v>
      </c>
      <c r="AD56" s="541">
        <v>0</v>
      </c>
      <c r="AE56" s="43">
        <v>0</v>
      </c>
      <c r="AF56" s="43">
        <v>0</v>
      </c>
      <c r="AG56" s="43">
        <v>0</v>
      </c>
      <c r="AH56" s="43">
        <v>0</v>
      </c>
      <c r="AI56" s="43">
        <v>0</v>
      </c>
      <c r="AJ56" s="43">
        <v>0</v>
      </c>
      <c r="AK56" s="541">
        <v>0</v>
      </c>
      <c r="AL56" s="541">
        <v>0</v>
      </c>
      <c r="AM56" s="541">
        <v>0</v>
      </c>
      <c r="AN56" s="541">
        <v>0</v>
      </c>
      <c r="AO56" s="541">
        <v>0</v>
      </c>
      <c r="AP56" s="541">
        <v>0</v>
      </c>
      <c r="AQ56" s="541">
        <v>0</v>
      </c>
      <c r="AR56" s="541">
        <v>0</v>
      </c>
      <c r="AS56" s="541">
        <v>0</v>
      </c>
      <c r="AT56" s="541">
        <v>0</v>
      </c>
      <c r="AU56" s="550">
        <v>0</v>
      </c>
      <c r="AV56" s="541">
        <v>0</v>
      </c>
      <c r="AW56" s="541">
        <v>0</v>
      </c>
      <c r="AX56" s="541">
        <v>0</v>
      </c>
      <c r="AY56" s="541">
        <v>0</v>
      </c>
      <c r="AZ56" s="541">
        <v>0</v>
      </c>
    </row>
    <row r="57" spans="1:52" ht="31.5" x14ac:dyDescent="0.25">
      <c r="A57" s="383"/>
      <c r="B57" s="40" t="s">
        <v>153</v>
      </c>
      <c r="C57" s="41" t="s">
        <v>154</v>
      </c>
      <c r="D57" s="42" t="s">
        <v>91</v>
      </c>
      <c r="E57" s="541">
        <v>0</v>
      </c>
      <c r="F57" s="541">
        <v>0</v>
      </c>
      <c r="G57" s="541">
        <v>0</v>
      </c>
      <c r="H57" s="541">
        <v>0</v>
      </c>
      <c r="I57" s="541">
        <v>0</v>
      </c>
      <c r="J57" s="541">
        <v>0</v>
      </c>
      <c r="K57" s="541">
        <v>0</v>
      </c>
      <c r="L57" s="541">
        <v>0</v>
      </c>
      <c r="M57" s="541">
        <v>0</v>
      </c>
      <c r="N57" s="541">
        <v>0</v>
      </c>
      <c r="O57" s="541">
        <v>0</v>
      </c>
      <c r="P57" s="541">
        <v>0</v>
      </c>
      <c r="Q57" s="541">
        <v>0</v>
      </c>
      <c r="R57" s="541">
        <v>0</v>
      </c>
      <c r="S57" s="541">
        <v>0</v>
      </c>
      <c r="T57" s="541">
        <v>0</v>
      </c>
      <c r="U57" s="541">
        <v>0</v>
      </c>
      <c r="V57" s="541">
        <v>0</v>
      </c>
      <c r="W57" s="43">
        <v>0</v>
      </c>
      <c r="X57" s="43">
        <v>0</v>
      </c>
      <c r="Y57" s="43">
        <v>0</v>
      </c>
      <c r="Z57" s="43">
        <v>0</v>
      </c>
      <c r="AA57" s="541">
        <v>0</v>
      </c>
      <c r="AB57" s="541">
        <v>0</v>
      </c>
      <c r="AC57" s="541">
        <v>0</v>
      </c>
      <c r="AD57" s="541">
        <v>0</v>
      </c>
      <c r="AE57" s="43">
        <v>0</v>
      </c>
      <c r="AF57" s="43">
        <v>0</v>
      </c>
      <c r="AG57" s="43">
        <v>0</v>
      </c>
      <c r="AH57" s="43">
        <v>0</v>
      </c>
      <c r="AI57" s="43">
        <v>0</v>
      </c>
      <c r="AJ57" s="43">
        <v>0</v>
      </c>
      <c r="AK57" s="541">
        <v>0</v>
      </c>
      <c r="AL57" s="541">
        <v>0</v>
      </c>
      <c r="AM57" s="541">
        <v>0</v>
      </c>
      <c r="AN57" s="541">
        <v>0</v>
      </c>
      <c r="AO57" s="541">
        <v>0</v>
      </c>
      <c r="AP57" s="541">
        <v>0</v>
      </c>
      <c r="AQ57" s="541">
        <v>0</v>
      </c>
      <c r="AR57" s="541">
        <v>0</v>
      </c>
      <c r="AS57" s="541">
        <v>0</v>
      </c>
      <c r="AT57" s="541">
        <v>0</v>
      </c>
      <c r="AU57" s="550">
        <v>0</v>
      </c>
      <c r="AV57" s="541">
        <v>0</v>
      </c>
      <c r="AW57" s="541">
        <v>0</v>
      </c>
      <c r="AX57" s="541">
        <v>0</v>
      </c>
      <c r="AY57" s="541">
        <v>0</v>
      </c>
      <c r="AZ57" s="541">
        <v>0</v>
      </c>
    </row>
    <row r="58" spans="1:52" ht="31.5" x14ac:dyDescent="0.25">
      <c r="A58" s="383"/>
      <c r="B58" s="40" t="s">
        <v>155</v>
      </c>
      <c r="C58" s="41" t="s">
        <v>156</v>
      </c>
      <c r="D58" s="42" t="s">
        <v>91</v>
      </c>
      <c r="E58" s="541">
        <v>0</v>
      </c>
      <c r="F58" s="541">
        <v>0</v>
      </c>
      <c r="G58" s="541">
        <v>0</v>
      </c>
      <c r="H58" s="541">
        <v>0</v>
      </c>
      <c r="I58" s="541">
        <v>0</v>
      </c>
      <c r="J58" s="541">
        <v>0</v>
      </c>
      <c r="K58" s="541">
        <v>0</v>
      </c>
      <c r="L58" s="541">
        <v>0</v>
      </c>
      <c r="M58" s="541">
        <v>0</v>
      </c>
      <c r="N58" s="541">
        <v>0</v>
      </c>
      <c r="O58" s="541">
        <v>0</v>
      </c>
      <c r="P58" s="541">
        <v>0</v>
      </c>
      <c r="Q58" s="541">
        <v>0</v>
      </c>
      <c r="R58" s="541">
        <v>0</v>
      </c>
      <c r="S58" s="541">
        <v>0</v>
      </c>
      <c r="T58" s="541">
        <v>0</v>
      </c>
      <c r="U58" s="541">
        <v>0</v>
      </c>
      <c r="V58" s="541">
        <v>0</v>
      </c>
      <c r="W58" s="43">
        <v>0</v>
      </c>
      <c r="X58" s="43">
        <v>0</v>
      </c>
      <c r="Y58" s="43">
        <v>0</v>
      </c>
      <c r="Z58" s="43">
        <v>0</v>
      </c>
      <c r="AA58" s="541">
        <v>0</v>
      </c>
      <c r="AB58" s="541">
        <v>0</v>
      </c>
      <c r="AC58" s="541">
        <v>0</v>
      </c>
      <c r="AD58" s="541">
        <v>0</v>
      </c>
      <c r="AE58" s="43">
        <v>0</v>
      </c>
      <c r="AF58" s="43">
        <v>0</v>
      </c>
      <c r="AG58" s="43">
        <v>0</v>
      </c>
      <c r="AH58" s="43">
        <v>0</v>
      </c>
      <c r="AI58" s="43">
        <v>0</v>
      </c>
      <c r="AJ58" s="43">
        <v>0</v>
      </c>
      <c r="AK58" s="541">
        <v>0</v>
      </c>
      <c r="AL58" s="541">
        <v>0</v>
      </c>
      <c r="AM58" s="541">
        <v>0</v>
      </c>
      <c r="AN58" s="541">
        <v>0</v>
      </c>
      <c r="AO58" s="541">
        <v>0</v>
      </c>
      <c r="AP58" s="541">
        <v>0</v>
      </c>
      <c r="AQ58" s="541">
        <v>0</v>
      </c>
      <c r="AR58" s="541">
        <v>0</v>
      </c>
      <c r="AS58" s="541">
        <v>0</v>
      </c>
      <c r="AT58" s="541">
        <v>0</v>
      </c>
      <c r="AU58" s="550">
        <v>0</v>
      </c>
      <c r="AV58" s="541">
        <v>0</v>
      </c>
      <c r="AW58" s="541">
        <v>0</v>
      </c>
      <c r="AX58" s="541">
        <v>0</v>
      </c>
      <c r="AY58" s="541">
        <v>0</v>
      </c>
      <c r="AZ58" s="541">
        <v>0</v>
      </c>
    </row>
    <row r="59" spans="1:52" ht="31.5" x14ac:dyDescent="0.25">
      <c r="A59" s="383"/>
      <c r="B59" s="40" t="s">
        <v>157</v>
      </c>
      <c r="C59" s="41" t="s">
        <v>158</v>
      </c>
      <c r="D59" s="42" t="s">
        <v>91</v>
      </c>
      <c r="E59" s="541">
        <v>0</v>
      </c>
      <c r="F59" s="541">
        <v>0</v>
      </c>
      <c r="G59" s="541">
        <v>0</v>
      </c>
      <c r="H59" s="541">
        <v>0</v>
      </c>
      <c r="I59" s="541">
        <v>0</v>
      </c>
      <c r="J59" s="541">
        <v>0</v>
      </c>
      <c r="K59" s="541">
        <v>0</v>
      </c>
      <c r="L59" s="541">
        <v>0</v>
      </c>
      <c r="M59" s="541">
        <v>0</v>
      </c>
      <c r="N59" s="541">
        <v>0</v>
      </c>
      <c r="O59" s="541">
        <v>0</v>
      </c>
      <c r="P59" s="541">
        <v>0</v>
      </c>
      <c r="Q59" s="541">
        <v>0</v>
      </c>
      <c r="R59" s="541">
        <v>0</v>
      </c>
      <c r="S59" s="541">
        <v>0</v>
      </c>
      <c r="T59" s="541">
        <v>0</v>
      </c>
      <c r="U59" s="541">
        <v>0</v>
      </c>
      <c r="V59" s="541">
        <v>0</v>
      </c>
      <c r="W59" s="43">
        <v>0</v>
      </c>
      <c r="X59" s="43">
        <v>0</v>
      </c>
      <c r="Y59" s="43">
        <v>0</v>
      </c>
      <c r="Z59" s="43">
        <v>0</v>
      </c>
      <c r="AA59" s="541">
        <v>0</v>
      </c>
      <c r="AB59" s="541">
        <v>0</v>
      </c>
      <c r="AC59" s="541">
        <v>0</v>
      </c>
      <c r="AD59" s="541">
        <v>0</v>
      </c>
      <c r="AE59" s="43">
        <v>0</v>
      </c>
      <c r="AF59" s="43">
        <v>0</v>
      </c>
      <c r="AG59" s="43">
        <v>0</v>
      </c>
      <c r="AH59" s="43">
        <v>0</v>
      </c>
      <c r="AI59" s="43">
        <v>0</v>
      </c>
      <c r="AJ59" s="43">
        <v>0</v>
      </c>
      <c r="AK59" s="541">
        <v>0</v>
      </c>
      <c r="AL59" s="541">
        <v>0</v>
      </c>
      <c r="AM59" s="541">
        <v>0</v>
      </c>
      <c r="AN59" s="541">
        <v>0</v>
      </c>
      <c r="AO59" s="541">
        <v>0</v>
      </c>
      <c r="AP59" s="541">
        <v>0</v>
      </c>
      <c r="AQ59" s="541">
        <v>0</v>
      </c>
      <c r="AR59" s="541">
        <v>0</v>
      </c>
      <c r="AS59" s="541">
        <v>0</v>
      </c>
      <c r="AT59" s="541">
        <v>0</v>
      </c>
      <c r="AU59" s="550">
        <v>0</v>
      </c>
      <c r="AV59" s="541">
        <v>0</v>
      </c>
      <c r="AW59" s="541">
        <v>0</v>
      </c>
      <c r="AX59" s="541">
        <v>0</v>
      </c>
      <c r="AY59" s="541">
        <v>0</v>
      </c>
      <c r="AZ59" s="541">
        <v>0</v>
      </c>
    </row>
    <row r="60" spans="1:52" ht="31.5" x14ac:dyDescent="0.25">
      <c r="A60" s="383"/>
      <c r="B60" s="40" t="s">
        <v>159</v>
      </c>
      <c r="C60" s="41" t="s">
        <v>160</v>
      </c>
      <c r="D60" s="42" t="s">
        <v>91</v>
      </c>
      <c r="E60" s="541">
        <v>0</v>
      </c>
      <c r="F60" s="541">
        <v>0</v>
      </c>
      <c r="G60" s="541">
        <v>0</v>
      </c>
      <c r="H60" s="541">
        <v>0</v>
      </c>
      <c r="I60" s="541">
        <v>0</v>
      </c>
      <c r="J60" s="541">
        <v>0</v>
      </c>
      <c r="K60" s="541">
        <v>0</v>
      </c>
      <c r="L60" s="541">
        <v>0</v>
      </c>
      <c r="M60" s="541">
        <v>0</v>
      </c>
      <c r="N60" s="541">
        <v>0</v>
      </c>
      <c r="O60" s="541">
        <v>0</v>
      </c>
      <c r="P60" s="541">
        <v>0</v>
      </c>
      <c r="Q60" s="541">
        <v>0</v>
      </c>
      <c r="R60" s="541">
        <v>0</v>
      </c>
      <c r="S60" s="541">
        <v>0</v>
      </c>
      <c r="T60" s="541">
        <v>0</v>
      </c>
      <c r="U60" s="541">
        <v>0</v>
      </c>
      <c r="V60" s="541">
        <v>0</v>
      </c>
      <c r="W60" s="43">
        <v>0</v>
      </c>
      <c r="X60" s="43">
        <v>0</v>
      </c>
      <c r="Y60" s="43">
        <v>0</v>
      </c>
      <c r="Z60" s="43">
        <v>0</v>
      </c>
      <c r="AA60" s="541">
        <v>0</v>
      </c>
      <c r="AB60" s="541">
        <v>0</v>
      </c>
      <c r="AC60" s="541">
        <v>0</v>
      </c>
      <c r="AD60" s="541">
        <v>0</v>
      </c>
      <c r="AE60" s="43">
        <v>0</v>
      </c>
      <c r="AF60" s="43">
        <v>0</v>
      </c>
      <c r="AG60" s="43">
        <v>0</v>
      </c>
      <c r="AH60" s="43">
        <v>0</v>
      </c>
      <c r="AI60" s="43">
        <v>0</v>
      </c>
      <c r="AJ60" s="43">
        <v>0</v>
      </c>
      <c r="AK60" s="541">
        <v>0</v>
      </c>
      <c r="AL60" s="541">
        <v>0</v>
      </c>
      <c r="AM60" s="541">
        <v>0</v>
      </c>
      <c r="AN60" s="541">
        <v>0</v>
      </c>
      <c r="AO60" s="541">
        <v>0</v>
      </c>
      <c r="AP60" s="541">
        <v>0</v>
      </c>
      <c r="AQ60" s="541">
        <v>0</v>
      </c>
      <c r="AR60" s="541">
        <v>0</v>
      </c>
      <c r="AS60" s="541">
        <v>0</v>
      </c>
      <c r="AT60" s="541">
        <v>0</v>
      </c>
      <c r="AU60" s="550">
        <v>0</v>
      </c>
      <c r="AV60" s="541">
        <v>0</v>
      </c>
      <c r="AW60" s="541">
        <v>0</v>
      </c>
      <c r="AX60" s="541">
        <v>0</v>
      </c>
      <c r="AY60" s="541">
        <v>0</v>
      </c>
      <c r="AZ60" s="541">
        <v>0</v>
      </c>
    </row>
    <row r="61" spans="1:52" ht="31.5" x14ac:dyDescent="0.25">
      <c r="A61" s="383"/>
      <c r="B61" s="40" t="s">
        <v>161</v>
      </c>
      <c r="C61" s="41" t="s">
        <v>162</v>
      </c>
      <c r="D61" s="42" t="s">
        <v>91</v>
      </c>
      <c r="E61" s="541">
        <v>0</v>
      </c>
      <c r="F61" s="541">
        <v>0</v>
      </c>
      <c r="G61" s="541">
        <v>0</v>
      </c>
      <c r="H61" s="541">
        <v>0</v>
      </c>
      <c r="I61" s="541">
        <v>0</v>
      </c>
      <c r="J61" s="541">
        <v>0</v>
      </c>
      <c r="K61" s="541">
        <v>0</v>
      </c>
      <c r="L61" s="541">
        <v>0</v>
      </c>
      <c r="M61" s="541">
        <v>0</v>
      </c>
      <c r="N61" s="541">
        <v>0</v>
      </c>
      <c r="O61" s="541">
        <v>0</v>
      </c>
      <c r="P61" s="541">
        <v>0</v>
      </c>
      <c r="Q61" s="541">
        <v>0</v>
      </c>
      <c r="R61" s="541">
        <v>0</v>
      </c>
      <c r="S61" s="541">
        <v>0</v>
      </c>
      <c r="T61" s="541">
        <v>0</v>
      </c>
      <c r="U61" s="541">
        <v>0</v>
      </c>
      <c r="V61" s="541">
        <v>0</v>
      </c>
      <c r="W61" s="43">
        <v>0</v>
      </c>
      <c r="X61" s="43">
        <v>0</v>
      </c>
      <c r="Y61" s="43">
        <v>0</v>
      </c>
      <c r="Z61" s="43">
        <v>0</v>
      </c>
      <c r="AA61" s="541">
        <v>0</v>
      </c>
      <c r="AB61" s="541">
        <v>0</v>
      </c>
      <c r="AC61" s="541">
        <v>0</v>
      </c>
      <c r="AD61" s="541">
        <v>0</v>
      </c>
      <c r="AE61" s="43">
        <v>0</v>
      </c>
      <c r="AF61" s="43">
        <v>0</v>
      </c>
      <c r="AG61" s="43">
        <v>0</v>
      </c>
      <c r="AH61" s="43">
        <v>0</v>
      </c>
      <c r="AI61" s="43">
        <v>0</v>
      </c>
      <c r="AJ61" s="43">
        <v>0</v>
      </c>
      <c r="AK61" s="541">
        <v>0</v>
      </c>
      <c r="AL61" s="541">
        <v>0</v>
      </c>
      <c r="AM61" s="541">
        <v>0</v>
      </c>
      <c r="AN61" s="541">
        <v>0</v>
      </c>
      <c r="AO61" s="541">
        <v>0</v>
      </c>
      <c r="AP61" s="541">
        <v>0</v>
      </c>
      <c r="AQ61" s="541">
        <v>0</v>
      </c>
      <c r="AR61" s="541">
        <v>0</v>
      </c>
      <c r="AS61" s="541">
        <v>0</v>
      </c>
      <c r="AT61" s="541">
        <v>0</v>
      </c>
      <c r="AU61" s="550">
        <v>0</v>
      </c>
      <c r="AV61" s="541">
        <v>0</v>
      </c>
      <c r="AW61" s="541">
        <v>0</v>
      </c>
      <c r="AX61" s="541">
        <v>0</v>
      </c>
      <c r="AY61" s="541">
        <v>0</v>
      </c>
      <c r="AZ61" s="541">
        <v>0</v>
      </c>
    </row>
    <row r="62" spans="1:52" ht="31.5" x14ac:dyDescent="0.25">
      <c r="A62" s="383"/>
      <c r="B62" s="40" t="s">
        <v>163</v>
      </c>
      <c r="C62" s="41" t="s">
        <v>164</v>
      </c>
      <c r="D62" s="42" t="s">
        <v>91</v>
      </c>
      <c r="E62" s="541">
        <v>0</v>
      </c>
      <c r="F62" s="541">
        <v>0</v>
      </c>
      <c r="G62" s="541">
        <v>0</v>
      </c>
      <c r="H62" s="541">
        <v>0</v>
      </c>
      <c r="I62" s="541">
        <v>0</v>
      </c>
      <c r="J62" s="541">
        <v>0</v>
      </c>
      <c r="K62" s="541">
        <v>0</v>
      </c>
      <c r="L62" s="541">
        <v>0</v>
      </c>
      <c r="M62" s="541">
        <v>0</v>
      </c>
      <c r="N62" s="541">
        <v>0</v>
      </c>
      <c r="O62" s="541">
        <v>0</v>
      </c>
      <c r="P62" s="541">
        <v>0</v>
      </c>
      <c r="Q62" s="541">
        <v>0</v>
      </c>
      <c r="R62" s="541">
        <v>0</v>
      </c>
      <c r="S62" s="541">
        <v>0</v>
      </c>
      <c r="T62" s="541">
        <v>0</v>
      </c>
      <c r="U62" s="541">
        <v>0</v>
      </c>
      <c r="V62" s="541">
        <v>0</v>
      </c>
      <c r="W62" s="43">
        <v>0</v>
      </c>
      <c r="X62" s="43">
        <v>0</v>
      </c>
      <c r="Y62" s="43">
        <v>0</v>
      </c>
      <c r="Z62" s="43">
        <v>0</v>
      </c>
      <c r="AA62" s="541">
        <v>0</v>
      </c>
      <c r="AB62" s="541">
        <v>0</v>
      </c>
      <c r="AC62" s="541">
        <v>0</v>
      </c>
      <c r="AD62" s="541">
        <v>0</v>
      </c>
      <c r="AE62" s="43">
        <v>0</v>
      </c>
      <c r="AF62" s="43">
        <v>0</v>
      </c>
      <c r="AG62" s="43">
        <v>0</v>
      </c>
      <c r="AH62" s="43">
        <v>0</v>
      </c>
      <c r="AI62" s="43">
        <v>0</v>
      </c>
      <c r="AJ62" s="43">
        <v>0</v>
      </c>
      <c r="AK62" s="541">
        <v>0</v>
      </c>
      <c r="AL62" s="541">
        <v>0</v>
      </c>
      <c r="AM62" s="541">
        <v>0</v>
      </c>
      <c r="AN62" s="541">
        <v>0</v>
      </c>
      <c r="AO62" s="541">
        <v>0</v>
      </c>
      <c r="AP62" s="541">
        <v>0</v>
      </c>
      <c r="AQ62" s="541">
        <v>0</v>
      </c>
      <c r="AR62" s="541">
        <v>0</v>
      </c>
      <c r="AS62" s="541">
        <v>0</v>
      </c>
      <c r="AT62" s="541">
        <v>0</v>
      </c>
      <c r="AU62" s="550">
        <v>0</v>
      </c>
      <c r="AV62" s="541">
        <v>0</v>
      </c>
      <c r="AW62" s="541">
        <v>0</v>
      </c>
      <c r="AX62" s="541">
        <v>0</v>
      </c>
      <c r="AY62" s="541">
        <v>0</v>
      </c>
      <c r="AZ62" s="541">
        <v>0</v>
      </c>
    </row>
    <row r="63" spans="1:52" ht="31.5" x14ac:dyDescent="0.25">
      <c r="A63" s="383"/>
      <c r="B63" s="40" t="s">
        <v>165</v>
      </c>
      <c r="C63" s="41" t="s">
        <v>166</v>
      </c>
      <c r="D63" s="42" t="s">
        <v>91</v>
      </c>
      <c r="E63" s="541">
        <v>0</v>
      </c>
      <c r="F63" s="541">
        <v>0</v>
      </c>
      <c r="G63" s="541">
        <v>0</v>
      </c>
      <c r="H63" s="541">
        <v>0</v>
      </c>
      <c r="I63" s="541">
        <v>0</v>
      </c>
      <c r="J63" s="541">
        <v>0</v>
      </c>
      <c r="K63" s="541">
        <v>0</v>
      </c>
      <c r="L63" s="541">
        <v>0</v>
      </c>
      <c r="M63" s="541">
        <v>0</v>
      </c>
      <c r="N63" s="541">
        <v>0</v>
      </c>
      <c r="O63" s="541">
        <v>0</v>
      </c>
      <c r="P63" s="541">
        <v>0</v>
      </c>
      <c r="Q63" s="541">
        <v>0</v>
      </c>
      <c r="R63" s="541">
        <v>0</v>
      </c>
      <c r="S63" s="541">
        <v>0</v>
      </c>
      <c r="T63" s="541">
        <v>0</v>
      </c>
      <c r="U63" s="541">
        <v>0</v>
      </c>
      <c r="V63" s="541">
        <v>0</v>
      </c>
      <c r="W63" s="43">
        <v>0</v>
      </c>
      <c r="X63" s="43">
        <v>0</v>
      </c>
      <c r="Y63" s="43">
        <v>0</v>
      </c>
      <c r="Z63" s="43">
        <v>0</v>
      </c>
      <c r="AA63" s="541">
        <v>0</v>
      </c>
      <c r="AB63" s="541">
        <v>0</v>
      </c>
      <c r="AC63" s="541">
        <v>0</v>
      </c>
      <c r="AD63" s="541">
        <v>0</v>
      </c>
      <c r="AE63" s="43">
        <v>0</v>
      </c>
      <c r="AF63" s="43">
        <v>0</v>
      </c>
      <c r="AG63" s="43">
        <v>0</v>
      </c>
      <c r="AH63" s="43">
        <v>0</v>
      </c>
      <c r="AI63" s="43">
        <v>0</v>
      </c>
      <c r="AJ63" s="43">
        <v>0</v>
      </c>
      <c r="AK63" s="541">
        <v>0</v>
      </c>
      <c r="AL63" s="541">
        <v>0</v>
      </c>
      <c r="AM63" s="541">
        <v>0</v>
      </c>
      <c r="AN63" s="541">
        <v>0</v>
      </c>
      <c r="AO63" s="541">
        <v>0</v>
      </c>
      <c r="AP63" s="541">
        <v>0</v>
      </c>
      <c r="AQ63" s="541">
        <v>0</v>
      </c>
      <c r="AR63" s="541">
        <v>0</v>
      </c>
      <c r="AS63" s="541">
        <v>0</v>
      </c>
      <c r="AT63" s="541">
        <v>0</v>
      </c>
      <c r="AU63" s="550">
        <v>0</v>
      </c>
      <c r="AV63" s="541">
        <v>0</v>
      </c>
      <c r="AW63" s="541">
        <v>0</v>
      </c>
      <c r="AX63" s="541">
        <v>0</v>
      </c>
      <c r="AY63" s="541">
        <v>0</v>
      </c>
      <c r="AZ63" s="541">
        <v>0</v>
      </c>
    </row>
    <row r="64" spans="1:52" ht="47.25" x14ac:dyDescent="0.25">
      <c r="A64" s="383"/>
      <c r="B64" s="40" t="s">
        <v>167</v>
      </c>
      <c r="C64" s="41" t="s">
        <v>168</v>
      </c>
      <c r="D64" s="42" t="s">
        <v>91</v>
      </c>
      <c r="E64" s="541">
        <v>0</v>
      </c>
      <c r="F64" s="541">
        <v>0</v>
      </c>
      <c r="G64" s="541">
        <v>0</v>
      </c>
      <c r="H64" s="541">
        <v>0</v>
      </c>
      <c r="I64" s="541">
        <v>0</v>
      </c>
      <c r="J64" s="541">
        <v>0</v>
      </c>
      <c r="K64" s="541">
        <v>0</v>
      </c>
      <c r="L64" s="541">
        <v>0</v>
      </c>
      <c r="M64" s="541">
        <v>0</v>
      </c>
      <c r="N64" s="541">
        <v>0</v>
      </c>
      <c r="O64" s="541">
        <v>0</v>
      </c>
      <c r="P64" s="541">
        <v>0</v>
      </c>
      <c r="Q64" s="541">
        <v>0</v>
      </c>
      <c r="R64" s="541">
        <v>0</v>
      </c>
      <c r="S64" s="541">
        <v>0</v>
      </c>
      <c r="T64" s="541">
        <v>0</v>
      </c>
      <c r="U64" s="541">
        <v>0</v>
      </c>
      <c r="V64" s="541">
        <v>0</v>
      </c>
      <c r="W64" s="43">
        <v>0</v>
      </c>
      <c r="X64" s="43">
        <v>0</v>
      </c>
      <c r="Y64" s="43">
        <v>0</v>
      </c>
      <c r="Z64" s="43">
        <v>0</v>
      </c>
      <c r="AA64" s="541">
        <v>0</v>
      </c>
      <c r="AB64" s="541">
        <v>0</v>
      </c>
      <c r="AC64" s="541">
        <v>0</v>
      </c>
      <c r="AD64" s="541">
        <v>0</v>
      </c>
      <c r="AE64" s="43">
        <v>0</v>
      </c>
      <c r="AF64" s="43">
        <v>0</v>
      </c>
      <c r="AG64" s="43">
        <v>0</v>
      </c>
      <c r="AH64" s="43">
        <v>0</v>
      </c>
      <c r="AI64" s="43">
        <v>0</v>
      </c>
      <c r="AJ64" s="43">
        <v>0</v>
      </c>
      <c r="AK64" s="541">
        <v>0</v>
      </c>
      <c r="AL64" s="541">
        <v>0</v>
      </c>
      <c r="AM64" s="541">
        <v>0</v>
      </c>
      <c r="AN64" s="541">
        <v>0</v>
      </c>
      <c r="AO64" s="541">
        <v>0</v>
      </c>
      <c r="AP64" s="541">
        <v>0</v>
      </c>
      <c r="AQ64" s="541">
        <v>0</v>
      </c>
      <c r="AR64" s="541">
        <v>0</v>
      </c>
      <c r="AS64" s="541">
        <v>0</v>
      </c>
      <c r="AT64" s="541">
        <v>0</v>
      </c>
      <c r="AU64" s="550">
        <v>0</v>
      </c>
      <c r="AV64" s="541">
        <v>0</v>
      </c>
      <c r="AW64" s="541">
        <v>0</v>
      </c>
      <c r="AX64" s="541">
        <v>0</v>
      </c>
      <c r="AY64" s="541">
        <v>0</v>
      </c>
      <c r="AZ64" s="541">
        <v>0</v>
      </c>
    </row>
    <row r="65" spans="1:52" ht="64.5" customHeight="1" x14ac:dyDescent="0.25">
      <c r="A65" s="383"/>
      <c r="B65" s="40" t="s">
        <v>169</v>
      </c>
      <c r="C65" s="41" t="s">
        <v>170</v>
      </c>
      <c r="D65" s="42" t="s">
        <v>91</v>
      </c>
      <c r="E65" s="541">
        <f t="shared" ref="E65:AZ65" si="14">E66+E67</f>
        <v>0</v>
      </c>
      <c r="F65" s="541">
        <f t="shared" si="14"/>
        <v>0</v>
      </c>
      <c r="G65" s="541">
        <f t="shared" si="14"/>
        <v>0</v>
      </c>
      <c r="H65" s="541">
        <f t="shared" si="14"/>
        <v>0</v>
      </c>
      <c r="I65" s="541">
        <f t="shared" si="14"/>
        <v>0</v>
      </c>
      <c r="J65" s="541">
        <f t="shared" si="14"/>
        <v>0</v>
      </c>
      <c r="K65" s="541">
        <f t="shared" si="14"/>
        <v>0</v>
      </c>
      <c r="L65" s="541">
        <f t="shared" si="14"/>
        <v>0</v>
      </c>
      <c r="M65" s="541">
        <f t="shared" si="14"/>
        <v>0</v>
      </c>
      <c r="N65" s="541">
        <f t="shared" si="14"/>
        <v>0</v>
      </c>
      <c r="O65" s="541">
        <f t="shared" si="14"/>
        <v>0</v>
      </c>
      <c r="P65" s="541">
        <f t="shared" si="14"/>
        <v>0</v>
      </c>
      <c r="Q65" s="541">
        <f t="shared" si="14"/>
        <v>0</v>
      </c>
      <c r="R65" s="541">
        <f t="shared" si="14"/>
        <v>0</v>
      </c>
      <c r="S65" s="541">
        <f t="shared" si="14"/>
        <v>0</v>
      </c>
      <c r="T65" s="541">
        <f t="shared" si="14"/>
        <v>0</v>
      </c>
      <c r="U65" s="541">
        <f t="shared" si="14"/>
        <v>0</v>
      </c>
      <c r="V65" s="541">
        <f t="shared" si="14"/>
        <v>0</v>
      </c>
      <c r="W65" s="43">
        <f t="shared" si="14"/>
        <v>0</v>
      </c>
      <c r="X65" s="43">
        <f t="shared" si="14"/>
        <v>0</v>
      </c>
      <c r="Y65" s="43">
        <f t="shared" si="14"/>
        <v>0</v>
      </c>
      <c r="Z65" s="43">
        <f t="shared" si="14"/>
        <v>0</v>
      </c>
      <c r="AA65" s="541">
        <f t="shared" si="14"/>
        <v>0</v>
      </c>
      <c r="AB65" s="541">
        <f t="shared" si="14"/>
        <v>0</v>
      </c>
      <c r="AC65" s="541">
        <f t="shared" si="14"/>
        <v>0</v>
      </c>
      <c r="AD65" s="541">
        <f t="shared" si="14"/>
        <v>0</v>
      </c>
      <c r="AE65" s="43">
        <f t="shared" si="14"/>
        <v>0</v>
      </c>
      <c r="AF65" s="43">
        <f t="shared" si="14"/>
        <v>0</v>
      </c>
      <c r="AG65" s="43">
        <f t="shared" si="14"/>
        <v>0</v>
      </c>
      <c r="AH65" s="43">
        <f t="shared" si="14"/>
        <v>0</v>
      </c>
      <c r="AI65" s="43">
        <f t="shared" si="14"/>
        <v>0</v>
      </c>
      <c r="AJ65" s="43">
        <f t="shared" si="14"/>
        <v>0</v>
      </c>
      <c r="AK65" s="541">
        <f t="shared" si="14"/>
        <v>0</v>
      </c>
      <c r="AL65" s="541">
        <f t="shared" si="14"/>
        <v>0</v>
      </c>
      <c r="AM65" s="541">
        <f t="shared" si="14"/>
        <v>0</v>
      </c>
      <c r="AN65" s="541">
        <f t="shared" si="14"/>
        <v>0</v>
      </c>
      <c r="AO65" s="541">
        <f t="shared" si="14"/>
        <v>0</v>
      </c>
      <c r="AP65" s="541">
        <f t="shared" si="14"/>
        <v>0</v>
      </c>
      <c r="AQ65" s="541">
        <f t="shared" si="14"/>
        <v>0</v>
      </c>
      <c r="AR65" s="541">
        <f t="shared" si="14"/>
        <v>0</v>
      </c>
      <c r="AS65" s="541">
        <f t="shared" si="14"/>
        <v>0</v>
      </c>
      <c r="AT65" s="541">
        <f t="shared" si="14"/>
        <v>0</v>
      </c>
      <c r="AU65" s="550">
        <f t="shared" si="14"/>
        <v>0</v>
      </c>
      <c r="AV65" s="541">
        <f t="shared" si="14"/>
        <v>0</v>
      </c>
      <c r="AW65" s="541">
        <f t="shared" si="14"/>
        <v>0</v>
      </c>
      <c r="AX65" s="541">
        <f t="shared" si="14"/>
        <v>0</v>
      </c>
      <c r="AY65" s="541">
        <f t="shared" si="14"/>
        <v>0</v>
      </c>
      <c r="AZ65" s="541">
        <f t="shared" si="14"/>
        <v>0</v>
      </c>
    </row>
    <row r="66" spans="1:52" ht="31.5" x14ac:dyDescent="0.25">
      <c r="A66" s="383"/>
      <c r="B66" s="40" t="s">
        <v>171</v>
      </c>
      <c r="C66" s="41" t="s">
        <v>172</v>
      </c>
      <c r="D66" s="42" t="s">
        <v>91</v>
      </c>
      <c r="E66" s="541">
        <v>0</v>
      </c>
      <c r="F66" s="541">
        <v>0</v>
      </c>
      <c r="G66" s="541">
        <v>0</v>
      </c>
      <c r="H66" s="541">
        <v>0</v>
      </c>
      <c r="I66" s="541">
        <v>0</v>
      </c>
      <c r="J66" s="541">
        <v>0</v>
      </c>
      <c r="K66" s="541">
        <v>0</v>
      </c>
      <c r="L66" s="541">
        <v>0</v>
      </c>
      <c r="M66" s="541">
        <v>0</v>
      </c>
      <c r="N66" s="541">
        <v>0</v>
      </c>
      <c r="O66" s="541">
        <v>0</v>
      </c>
      <c r="P66" s="541">
        <v>0</v>
      </c>
      <c r="Q66" s="541">
        <v>0</v>
      </c>
      <c r="R66" s="541">
        <v>0</v>
      </c>
      <c r="S66" s="541">
        <v>0</v>
      </c>
      <c r="T66" s="541">
        <v>0</v>
      </c>
      <c r="U66" s="541">
        <v>0</v>
      </c>
      <c r="V66" s="541">
        <v>0</v>
      </c>
      <c r="W66" s="43">
        <v>0</v>
      </c>
      <c r="X66" s="43">
        <v>0</v>
      </c>
      <c r="Y66" s="43">
        <v>0</v>
      </c>
      <c r="Z66" s="43">
        <v>0</v>
      </c>
      <c r="AA66" s="541">
        <v>0</v>
      </c>
      <c r="AB66" s="541">
        <v>0</v>
      </c>
      <c r="AC66" s="541">
        <v>0</v>
      </c>
      <c r="AD66" s="541">
        <v>0</v>
      </c>
      <c r="AE66" s="43">
        <v>0</v>
      </c>
      <c r="AF66" s="43">
        <v>0</v>
      </c>
      <c r="AG66" s="43">
        <v>0</v>
      </c>
      <c r="AH66" s="43">
        <v>0</v>
      </c>
      <c r="AI66" s="43">
        <v>0</v>
      </c>
      <c r="AJ66" s="43">
        <v>0</v>
      </c>
      <c r="AK66" s="541">
        <v>0</v>
      </c>
      <c r="AL66" s="541">
        <v>0</v>
      </c>
      <c r="AM66" s="541">
        <v>0</v>
      </c>
      <c r="AN66" s="541">
        <v>0</v>
      </c>
      <c r="AO66" s="541">
        <v>0</v>
      </c>
      <c r="AP66" s="541">
        <v>0</v>
      </c>
      <c r="AQ66" s="541">
        <v>0</v>
      </c>
      <c r="AR66" s="541">
        <v>0</v>
      </c>
      <c r="AS66" s="541">
        <v>0</v>
      </c>
      <c r="AT66" s="541">
        <v>0</v>
      </c>
      <c r="AU66" s="550">
        <v>0</v>
      </c>
      <c r="AV66" s="541">
        <v>0</v>
      </c>
      <c r="AW66" s="541">
        <v>0</v>
      </c>
      <c r="AX66" s="541">
        <v>0</v>
      </c>
      <c r="AY66" s="541">
        <v>0</v>
      </c>
      <c r="AZ66" s="541">
        <v>0</v>
      </c>
    </row>
    <row r="67" spans="1:52" ht="42" customHeight="1" x14ac:dyDescent="0.25">
      <c r="A67" s="383"/>
      <c r="B67" s="40" t="s">
        <v>173</v>
      </c>
      <c r="C67" s="41" t="s">
        <v>174</v>
      </c>
      <c r="D67" s="42" t="s">
        <v>91</v>
      </c>
      <c r="E67" s="541">
        <v>0</v>
      </c>
      <c r="F67" s="541">
        <v>0</v>
      </c>
      <c r="G67" s="541">
        <v>0</v>
      </c>
      <c r="H67" s="541">
        <v>0</v>
      </c>
      <c r="I67" s="541">
        <v>0</v>
      </c>
      <c r="J67" s="541">
        <v>0</v>
      </c>
      <c r="K67" s="541">
        <v>0</v>
      </c>
      <c r="L67" s="541">
        <v>0</v>
      </c>
      <c r="M67" s="541">
        <v>0</v>
      </c>
      <c r="N67" s="541">
        <v>0</v>
      </c>
      <c r="O67" s="541">
        <v>0</v>
      </c>
      <c r="P67" s="541">
        <v>0</v>
      </c>
      <c r="Q67" s="541">
        <v>0</v>
      </c>
      <c r="R67" s="541">
        <v>0</v>
      </c>
      <c r="S67" s="541">
        <v>0</v>
      </c>
      <c r="T67" s="541">
        <v>0</v>
      </c>
      <c r="U67" s="541">
        <v>0</v>
      </c>
      <c r="V67" s="541">
        <v>0</v>
      </c>
      <c r="W67" s="43">
        <v>0</v>
      </c>
      <c r="X67" s="43">
        <v>0</v>
      </c>
      <c r="Y67" s="43">
        <v>0</v>
      </c>
      <c r="Z67" s="43">
        <v>0</v>
      </c>
      <c r="AA67" s="541">
        <v>0</v>
      </c>
      <c r="AB67" s="541">
        <v>0</v>
      </c>
      <c r="AC67" s="541">
        <v>0</v>
      </c>
      <c r="AD67" s="541">
        <v>0</v>
      </c>
      <c r="AE67" s="43">
        <v>0</v>
      </c>
      <c r="AF67" s="43">
        <v>0</v>
      </c>
      <c r="AG67" s="43">
        <v>0</v>
      </c>
      <c r="AH67" s="43">
        <v>0</v>
      </c>
      <c r="AI67" s="43">
        <v>0</v>
      </c>
      <c r="AJ67" s="43">
        <v>0</v>
      </c>
      <c r="AK67" s="541">
        <v>0</v>
      </c>
      <c r="AL67" s="541">
        <v>0</v>
      </c>
      <c r="AM67" s="541">
        <v>0</v>
      </c>
      <c r="AN67" s="541">
        <v>0</v>
      </c>
      <c r="AO67" s="541">
        <v>0</v>
      </c>
      <c r="AP67" s="541">
        <v>0</v>
      </c>
      <c r="AQ67" s="541">
        <v>0</v>
      </c>
      <c r="AR67" s="541">
        <v>0</v>
      </c>
      <c r="AS67" s="541">
        <v>0</v>
      </c>
      <c r="AT67" s="541">
        <v>0</v>
      </c>
      <c r="AU67" s="550">
        <v>0</v>
      </c>
      <c r="AV67" s="541">
        <v>0</v>
      </c>
      <c r="AW67" s="541">
        <v>0</v>
      </c>
      <c r="AX67" s="541">
        <v>0</v>
      </c>
      <c r="AY67" s="541">
        <v>0</v>
      </c>
      <c r="AZ67" s="541">
        <v>0</v>
      </c>
    </row>
    <row r="68" spans="1:52" ht="63" x14ac:dyDescent="0.25">
      <c r="A68" s="34">
        <v>3</v>
      </c>
      <c r="B68" s="35" t="s">
        <v>175</v>
      </c>
      <c r="C68" s="36" t="s">
        <v>176</v>
      </c>
      <c r="D68" s="37" t="s">
        <v>91</v>
      </c>
      <c r="E68" s="540">
        <f>E69+E70</f>
        <v>0</v>
      </c>
      <c r="F68" s="540">
        <f t="shared" ref="F68:AZ68" si="15">F69+F70</f>
        <v>0</v>
      </c>
      <c r="G68" s="540">
        <f t="shared" si="15"/>
        <v>0</v>
      </c>
      <c r="H68" s="540">
        <f t="shared" si="15"/>
        <v>0</v>
      </c>
      <c r="I68" s="540">
        <f t="shared" si="15"/>
        <v>0</v>
      </c>
      <c r="J68" s="540">
        <f t="shared" si="15"/>
        <v>0</v>
      </c>
      <c r="K68" s="540">
        <f t="shared" si="15"/>
        <v>0</v>
      </c>
      <c r="L68" s="540">
        <f t="shared" si="15"/>
        <v>0</v>
      </c>
      <c r="M68" s="540">
        <f t="shared" si="15"/>
        <v>0</v>
      </c>
      <c r="N68" s="540">
        <f t="shared" si="15"/>
        <v>0</v>
      </c>
      <c r="O68" s="540">
        <f t="shared" si="15"/>
        <v>0</v>
      </c>
      <c r="P68" s="540">
        <f t="shared" si="15"/>
        <v>0</v>
      </c>
      <c r="Q68" s="540">
        <f t="shared" si="15"/>
        <v>0</v>
      </c>
      <c r="R68" s="540">
        <f t="shared" si="15"/>
        <v>0</v>
      </c>
      <c r="S68" s="540">
        <f t="shared" si="15"/>
        <v>0</v>
      </c>
      <c r="T68" s="540">
        <f t="shared" si="15"/>
        <v>0</v>
      </c>
      <c r="U68" s="540">
        <f t="shared" si="15"/>
        <v>0</v>
      </c>
      <c r="V68" s="540">
        <f t="shared" si="15"/>
        <v>0</v>
      </c>
      <c r="W68" s="31">
        <f t="shared" si="15"/>
        <v>0</v>
      </c>
      <c r="X68" s="31">
        <f t="shared" si="15"/>
        <v>0</v>
      </c>
      <c r="Y68" s="31">
        <f t="shared" si="15"/>
        <v>0</v>
      </c>
      <c r="Z68" s="31">
        <f t="shared" si="15"/>
        <v>0</v>
      </c>
      <c r="AA68" s="540">
        <f t="shared" si="15"/>
        <v>0</v>
      </c>
      <c r="AB68" s="540">
        <f t="shared" si="15"/>
        <v>0</v>
      </c>
      <c r="AC68" s="540">
        <f t="shared" si="15"/>
        <v>0</v>
      </c>
      <c r="AD68" s="540">
        <f t="shared" si="15"/>
        <v>0</v>
      </c>
      <c r="AE68" s="31">
        <f t="shared" si="15"/>
        <v>0</v>
      </c>
      <c r="AF68" s="31">
        <f t="shared" si="15"/>
        <v>0</v>
      </c>
      <c r="AG68" s="31">
        <f t="shared" si="15"/>
        <v>0</v>
      </c>
      <c r="AH68" s="31">
        <f t="shared" si="15"/>
        <v>0</v>
      </c>
      <c r="AI68" s="31">
        <f t="shared" si="15"/>
        <v>0</v>
      </c>
      <c r="AJ68" s="31">
        <f t="shared" si="15"/>
        <v>0</v>
      </c>
      <c r="AK68" s="540">
        <f t="shared" si="15"/>
        <v>0</v>
      </c>
      <c r="AL68" s="540">
        <f t="shared" si="15"/>
        <v>0</v>
      </c>
      <c r="AM68" s="540">
        <f t="shared" si="15"/>
        <v>0</v>
      </c>
      <c r="AN68" s="540">
        <f t="shared" si="15"/>
        <v>0</v>
      </c>
      <c r="AO68" s="540">
        <f t="shared" si="15"/>
        <v>0</v>
      </c>
      <c r="AP68" s="540">
        <f t="shared" si="15"/>
        <v>0</v>
      </c>
      <c r="AQ68" s="540">
        <f t="shared" si="15"/>
        <v>0</v>
      </c>
      <c r="AR68" s="540">
        <f t="shared" si="15"/>
        <v>0</v>
      </c>
      <c r="AS68" s="540">
        <f t="shared" si="15"/>
        <v>0</v>
      </c>
      <c r="AT68" s="540">
        <f t="shared" si="15"/>
        <v>0</v>
      </c>
      <c r="AU68" s="542">
        <f t="shared" si="15"/>
        <v>0</v>
      </c>
      <c r="AV68" s="540">
        <f t="shared" si="15"/>
        <v>0</v>
      </c>
      <c r="AW68" s="540">
        <f t="shared" si="15"/>
        <v>0</v>
      </c>
      <c r="AX68" s="540">
        <f t="shared" si="15"/>
        <v>0</v>
      </c>
      <c r="AY68" s="540">
        <f t="shared" si="15"/>
        <v>0</v>
      </c>
      <c r="AZ68" s="540">
        <f t="shared" si="15"/>
        <v>0</v>
      </c>
    </row>
    <row r="69" spans="1:52" s="45" customFormat="1" ht="47.25" x14ac:dyDescent="0.25">
      <c r="A69" s="383"/>
      <c r="B69" s="40" t="s">
        <v>177</v>
      </c>
      <c r="C69" s="41" t="s">
        <v>178</v>
      </c>
      <c r="D69" s="42" t="s">
        <v>91</v>
      </c>
      <c r="E69" s="541">
        <v>0</v>
      </c>
      <c r="F69" s="541">
        <v>0</v>
      </c>
      <c r="G69" s="541">
        <v>0</v>
      </c>
      <c r="H69" s="541">
        <v>0</v>
      </c>
      <c r="I69" s="541">
        <v>0</v>
      </c>
      <c r="J69" s="541">
        <v>0</v>
      </c>
      <c r="K69" s="541">
        <v>0</v>
      </c>
      <c r="L69" s="541">
        <v>0</v>
      </c>
      <c r="M69" s="541">
        <v>0</v>
      </c>
      <c r="N69" s="541">
        <v>0</v>
      </c>
      <c r="O69" s="541">
        <v>0</v>
      </c>
      <c r="P69" s="541">
        <v>0</v>
      </c>
      <c r="Q69" s="541">
        <v>0</v>
      </c>
      <c r="R69" s="541">
        <v>0</v>
      </c>
      <c r="S69" s="541">
        <v>0</v>
      </c>
      <c r="T69" s="541">
        <v>0</v>
      </c>
      <c r="U69" s="541">
        <v>0</v>
      </c>
      <c r="V69" s="541">
        <v>0</v>
      </c>
      <c r="W69" s="43">
        <v>0</v>
      </c>
      <c r="X69" s="43">
        <v>0</v>
      </c>
      <c r="Y69" s="43">
        <v>0</v>
      </c>
      <c r="Z69" s="43">
        <v>0</v>
      </c>
      <c r="AA69" s="541">
        <v>0</v>
      </c>
      <c r="AB69" s="541">
        <v>0</v>
      </c>
      <c r="AC69" s="541">
        <v>0</v>
      </c>
      <c r="AD69" s="541">
        <v>0</v>
      </c>
      <c r="AE69" s="43">
        <v>0</v>
      </c>
      <c r="AF69" s="43">
        <v>0</v>
      </c>
      <c r="AG69" s="43">
        <v>0</v>
      </c>
      <c r="AH69" s="43">
        <v>0</v>
      </c>
      <c r="AI69" s="43">
        <v>0</v>
      </c>
      <c r="AJ69" s="43">
        <v>0</v>
      </c>
      <c r="AK69" s="541">
        <v>0</v>
      </c>
      <c r="AL69" s="541">
        <v>0</v>
      </c>
      <c r="AM69" s="541">
        <v>0</v>
      </c>
      <c r="AN69" s="541">
        <v>0</v>
      </c>
      <c r="AO69" s="541">
        <v>0</v>
      </c>
      <c r="AP69" s="541">
        <v>0</v>
      </c>
      <c r="AQ69" s="541">
        <v>0</v>
      </c>
      <c r="AR69" s="541">
        <v>0</v>
      </c>
      <c r="AS69" s="541">
        <v>0</v>
      </c>
      <c r="AT69" s="541">
        <v>0</v>
      </c>
      <c r="AU69" s="550">
        <v>0</v>
      </c>
      <c r="AV69" s="541">
        <v>0</v>
      </c>
      <c r="AW69" s="541">
        <v>0</v>
      </c>
      <c r="AX69" s="541">
        <v>0</v>
      </c>
      <c r="AY69" s="541">
        <v>0</v>
      </c>
      <c r="AZ69" s="541">
        <v>0</v>
      </c>
    </row>
    <row r="70" spans="1:52" ht="47.25" x14ac:dyDescent="0.25">
      <c r="A70" s="383"/>
      <c r="B70" s="40" t="s">
        <v>179</v>
      </c>
      <c r="C70" s="41" t="s">
        <v>180</v>
      </c>
      <c r="D70" s="42" t="s">
        <v>91</v>
      </c>
      <c r="E70" s="541">
        <v>0</v>
      </c>
      <c r="F70" s="541">
        <v>0</v>
      </c>
      <c r="G70" s="541">
        <v>0</v>
      </c>
      <c r="H70" s="541">
        <v>0</v>
      </c>
      <c r="I70" s="541">
        <v>0</v>
      </c>
      <c r="J70" s="541">
        <v>0</v>
      </c>
      <c r="K70" s="541">
        <v>0</v>
      </c>
      <c r="L70" s="541">
        <v>0</v>
      </c>
      <c r="M70" s="541">
        <v>0</v>
      </c>
      <c r="N70" s="541">
        <v>0</v>
      </c>
      <c r="O70" s="541">
        <v>0</v>
      </c>
      <c r="P70" s="541">
        <v>0</v>
      </c>
      <c r="Q70" s="541">
        <v>0</v>
      </c>
      <c r="R70" s="541">
        <v>0</v>
      </c>
      <c r="S70" s="541">
        <v>0</v>
      </c>
      <c r="T70" s="541">
        <v>0</v>
      </c>
      <c r="U70" s="541">
        <v>0</v>
      </c>
      <c r="V70" s="541">
        <v>0</v>
      </c>
      <c r="W70" s="43">
        <v>0</v>
      </c>
      <c r="X70" s="43">
        <v>0</v>
      </c>
      <c r="Y70" s="43">
        <v>0</v>
      </c>
      <c r="Z70" s="43">
        <v>0</v>
      </c>
      <c r="AA70" s="541">
        <v>0</v>
      </c>
      <c r="AB70" s="541">
        <v>0</v>
      </c>
      <c r="AC70" s="541">
        <v>0</v>
      </c>
      <c r="AD70" s="541">
        <v>0</v>
      </c>
      <c r="AE70" s="43">
        <v>0</v>
      </c>
      <c r="AF70" s="43">
        <v>0</v>
      </c>
      <c r="AG70" s="43">
        <v>0</v>
      </c>
      <c r="AH70" s="43">
        <v>0</v>
      </c>
      <c r="AI70" s="43">
        <v>0</v>
      </c>
      <c r="AJ70" s="43">
        <v>0</v>
      </c>
      <c r="AK70" s="541">
        <v>0</v>
      </c>
      <c r="AL70" s="541">
        <v>0</v>
      </c>
      <c r="AM70" s="541">
        <v>0</v>
      </c>
      <c r="AN70" s="541">
        <v>0</v>
      </c>
      <c r="AO70" s="541">
        <v>0</v>
      </c>
      <c r="AP70" s="541">
        <v>0</v>
      </c>
      <c r="AQ70" s="541">
        <v>0</v>
      </c>
      <c r="AR70" s="541">
        <v>0</v>
      </c>
      <c r="AS70" s="541">
        <v>0</v>
      </c>
      <c r="AT70" s="541">
        <v>0</v>
      </c>
      <c r="AU70" s="541">
        <v>0</v>
      </c>
      <c r="AV70" s="541">
        <v>0</v>
      </c>
      <c r="AW70" s="541">
        <v>0</v>
      </c>
      <c r="AX70" s="541">
        <v>0</v>
      </c>
      <c r="AY70" s="541">
        <v>0</v>
      </c>
      <c r="AZ70" s="541">
        <v>0</v>
      </c>
    </row>
    <row r="71" spans="1:52" ht="31.5" x14ac:dyDescent="0.25">
      <c r="A71" s="34">
        <v>4</v>
      </c>
      <c r="B71" s="35" t="s">
        <v>181</v>
      </c>
      <c r="C71" s="382" t="s">
        <v>182</v>
      </c>
      <c r="D71" s="37" t="s">
        <v>91</v>
      </c>
      <c r="E71" s="540">
        <v>0</v>
      </c>
      <c r="F71" s="540">
        <v>0</v>
      </c>
      <c r="G71" s="540">
        <v>0</v>
      </c>
      <c r="H71" s="540">
        <v>0</v>
      </c>
      <c r="I71" s="540">
        <v>0</v>
      </c>
      <c r="J71" s="540">
        <v>0</v>
      </c>
      <c r="K71" s="540">
        <v>0</v>
      </c>
      <c r="L71" s="540">
        <v>0</v>
      </c>
      <c r="M71" s="540">
        <v>0</v>
      </c>
      <c r="N71" s="540">
        <v>0</v>
      </c>
      <c r="O71" s="540">
        <v>0</v>
      </c>
      <c r="P71" s="540">
        <v>0</v>
      </c>
      <c r="Q71" s="540">
        <v>0</v>
      </c>
      <c r="R71" s="540">
        <v>0</v>
      </c>
      <c r="S71" s="540">
        <v>0</v>
      </c>
      <c r="T71" s="540">
        <v>0</v>
      </c>
      <c r="U71" s="540">
        <v>0</v>
      </c>
      <c r="V71" s="540">
        <v>0</v>
      </c>
      <c r="W71" s="31">
        <v>0</v>
      </c>
      <c r="X71" s="31">
        <v>0</v>
      </c>
      <c r="Y71" s="31">
        <v>0</v>
      </c>
      <c r="Z71" s="31">
        <v>0</v>
      </c>
      <c r="AA71" s="540">
        <v>0</v>
      </c>
      <c r="AB71" s="540">
        <v>0</v>
      </c>
      <c r="AC71" s="540">
        <v>0</v>
      </c>
      <c r="AD71" s="540">
        <v>0</v>
      </c>
      <c r="AE71" s="31">
        <v>0</v>
      </c>
      <c r="AF71" s="31">
        <v>0</v>
      </c>
      <c r="AG71" s="31">
        <v>0</v>
      </c>
      <c r="AH71" s="31">
        <v>0</v>
      </c>
      <c r="AI71" s="31">
        <v>0</v>
      </c>
      <c r="AJ71" s="31">
        <v>0</v>
      </c>
      <c r="AK71" s="540">
        <v>0</v>
      </c>
      <c r="AL71" s="540">
        <v>0</v>
      </c>
      <c r="AM71" s="540">
        <v>0</v>
      </c>
      <c r="AN71" s="540">
        <v>0</v>
      </c>
      <c r="AO71" s="540">
        <v>0</v>
      </c>
      <c r="AP71" s="540">
        <v>0</v>
      </c>
      <c r="AQ71" s="540">
        <v>0</v>
      </c>
      <c r="AR71" s="540">
        <v>0</v>
      </c>
      <c r="AS71" s="540">
        <v>0</v>
      </c>
      <c r="AT71" s="540">
        <v>0</v>
      </c>
      <c r="AU71" s="540">
        <v>0</v>
      </c>
      <c r="AV71" s="540">
        <v>0</v>
      </c>
      <c r="AW71" s="540">
        <v>0</v>
      </c>
      <c r="AX71" s="540">
        <v>0</v>
      </c>
      <c r="AY71" s="540">
        <v>0</v>
      </c>
      <c r="AZ71" s="540">
        <v>0</v>
      </c>
    </row>
    <row r="72" spans="1:52" s="45" customFormat="1" ht="31.5" x14ac:dyDescent="0.25">
      <c r="A72" s="34">
        <v>5</v>
      </c>
      <c r="B72" s="35" t="s">
        <v>183</v>
      </c>
      <c r="C72" s="36" t="s">
        <v>184</v>
      </c>
      <c r="D72" s="37" t="s">
        <v>91</v>
      </c>
      <c r="E72" s="540">
        <v>0</v>
      </c>
      <c r="F72" s="540">
        <v>0</v>
      </c>
      <c r="G72" s="540">
        <v>0</v>
      </c>
      <c r="H72" s="540">
        <v>0</v>
      </c>
      <c r="I72" s="540">
        <v>0</v>
      </c>
      <c r="J72" s="540">
        <v>0</v>
      </c>
      <c r="K72" s="540">
        <v>0</v>
      </c>
      <c r="L72" s="540">
        <v>0</v>
      </c>
      <c r="M72" s="540">
        <v>0</v>
      </c>
      <c r="N72" s="540">
        <v>0</v>
      </c>
      <c r="O72" s="540">
        <v>0</v>
      </c>
      <c r="P72" s="540">
        <v>0</v>
      </c>
      <c r="Q72" s="540">
        <v>0</v>
      </c>
      <c r="R72" s="540">
        <v>0</v>
      </c>
      <c r="S72" s="540">
        <v>0</v>
      </c>
      <c r="T72" s="540">
        <v>0</v>
      </c>
      <c r="U72" s="540">
        <v>0</v>
      </c>
      <c r="V72" s="540">
        <v>0</v>
      </c>
      <c r="W72" s="31">
        <v>0</v>
      </c>
      <c r="X72" s="31">
        <v>0</v>
      </c>
      <c r="Y72" s="31">
        <v>0</v>
      </c>
      <c r="Z72" s="31">
        <v>0</v>
      </c>
      <c r="AA72" s="540">
        <v>0</v>
      </c>
      <c r="AB72" s="540">
        <v>0</v>
      </c>
      <c r="AC72" s="540">
        <v>0</v>
      </c>
      <c r="AD72" s="540">
        <v>0</v>
      </c>
      <c r="AE72" s="31">
        <v>0</v>
      </c>
      <c r="AF72" s="31">
        <v>0</v>
      </c>
      <c r="AG72" s="31">
        <v>0</v>
      </c>
      <c r="AH72" s="31">
        <v>0</v>
      </c>
      <c r="AI72" s="31">
        <v>0</v>
      </c>
      <c r="AJ72" s="31">
        <v>0</v>
      </c>
      <c r="AK72" s="540">
        <v>0</v>
      </c>
      <c r="AL72" s="540">
        <v>0</v>
      </c>
      <c r="AM72" s="540">
        <v>0</v>
      </c>
      <c r="AN72" s="540">
        <v>0</v>
      </c>
      <c r="AO72" s="540">
        <v>0</v>
      </c>
      <c r="AP72" s="540">
        <v>0</v>
      </c>
      <c r="AQ72" s="540">
        <v>0</v>
      </c>
      <c r="AR72" s="540">
        <v>0</v>
      </c>
      <c r="AS72" s="540">
        <v>0</v>
      </c>
      <c r="AT72" s="540">
        <v>0</v>
      </c>
      <c r="AU72" s="542">
        <v>0</v>
      </c>
      <c r="AV72" s="540">
        <v>0</v>
      </c>
      <c r="AW72" s="540">
        <v>0</v>
      </c>
      <c r="AX72" s="540">
        <v>0</v>
      </c>
      <c r="AY72" s="540">
        <v>0</v>
      </c>
      <c r="AZ72" s="540">
        <v>0</v>
      </c>
    </row>
    <row r="73" spans="1:52" ht="23.25" customHeight="1" x14ac:dyDescent="0.25">
      <c r="A73" s="34">
        <v>6</v>
      </c>
      <c r="B73" s="35" t="s">
        <v>185</v>
      </c>
      <c r="C73" s="36" t="s">
        <v>186</v>
      </c>
      <c r="D73" s="37" t="s">
        <v>91</v>
      </c>
      <c r="E73" s="540">
        <f t="shared" ref="E73:AZ73" si="16">SUM(E74:E77)</f>
        <v>0</v>
      </c>
      <c r="F73" s="540">
        <f t="shared" si="16"/>
        <v>0</v>
      </c>
      <c r="G73" s="540">
        <f t="shared" si="16"/>
        <v>0</v>
      </c>
      <c r="H73" s="540">
        <f t="shared" si="16"/>
        <v>0</v>
      </c>
      <c r="I73" s="540">
        <f t="shared" si="16"/>
        <v>0</v>
      </c>
      <c r="J73" s="540">
        <f t="shared" si="16"/>
        <v>0</v>
      </c>
      <c r="K73" s="540">
        <f t="shared" si="16"/>
        <v>0</v>
      </c>
      <c r="L73" s="540">
        <f t="shared" si="16"/>
        <v>0</v>
      </c>
      <c r="M73" s="540">
        <f t="shared" si="16"/>
        <v>0</v>
      </c>
      <c r="N73" s="540">
        <f t="shared" si="16"/>
        <v>0</v>
      </c>
      <c r="O73" s="540">
        <f t="shared" si="16"/>
        <v>0</v>
      </c>
      <c r="P73" s="540">
        <f t="shared" si="16"/>
        <v>0</v>
      </c>
      <c r="Q73" s="540">
        <f t="shared" si="16"/>
        <v>0</v>
      </c>
      <c r="R73" s="540">
        <f t="shared" si="16"/>
        <v>0</v>
      </c>
      <c r="S73" s="540">
        <f t="shared" si="16"/>
        <v>0</v>
      </c>
      <c r="T73" s="540">
        <f t="shared" si="16"/>
        <v>0</v>
      </c>
      <c r="U73" s="540">
        <f t="shared" si="16"/>
        <v>0</v>
      </c>
      <c r="V73" s="540">
        <f t="shared" si="16"/>
        <v>0</v>
      </c>
      <c r="W73" s="31">
        <f t="shared" si="16"/>
        <v>0</v>
      </c>
      <c r="X73" s="31">
        <f t="shared" si="16"/>
        <v>0</v>
      </c>
      <c r="Y73" s="31">
        <f t="shared" si="16"/>
        <v>0</v>
      </c>
      <c r="Z73" s="31">
        <f t="shared" si="16"/>
        <v>0</v>
      </c>
      <c r="AA73" s="540">
        <f t="shared" si="16"/>
        <v>0</v>
      </c>
      <c r="AB73" s="540">
        <f t="shared" si="16"/>
        <v>0</v>
      </c>
      <c r="AC73" s="540">
        <f t="shared" si="16"/>
        <v>0</v>
      </c>
      <c r="AD73" s="540">
        <f t="shared" si="16"/>
        <v>0</v>
      </c>
      <c r="AE73" s="31">
        <f t="shared" si="16"/>
        <v>0</v>
      </c>
      <c r="AF73" s="31">
        <f t="shared" si="16"/>
        <v>0</v>
      </c>
      <c r="AG73" s="31">
        <f t="shared" si="16"/>
        <v>0</v>
      </c>
      <c r="AH73" s="31">
        <f t="shared" si="16"/>
        <v>0</v>
      </c>
      <c r="AI73" s="31">
        <f t="shared" si="16"/>
        <v>0</v>
      </c>
      <c r="AJ73" s="31">
        <f t="shared" si="16"/>
        <v>0</v>
      </c>
      <c r="AK73" s="540">
        <f t="shared" si="16"/>
        <v>0</v>
      </c>
      <c r="AL73" s="540">
        <f t="shared" si="16"/>
        <v>0</v>
      </c>
      <c r="AM73" s="540">
        <f t="shared" si="16"/>
        <v>0</v>
      </c>
      <c r="AN73" s="540">
        <f t="shared" si="16"/>
        <v>0</v>
      </c>
      <c r="AO73" s="540">
        <f t="shared" si="16"/>
        <v>0</v>
      </c>
      <c r="AP73" s="540">
        <f t="shared" si="16"/>
        <v>0</v>
      </c>
      <c r="AQ73" s="540">
        <f t="shared" si="16"/>
        <v>0</v>
      </c>
      <c r="AR73" s="540">
        <f t="shared" si="16"/>
        <v>0</v>
      </c>
      <c r="AS73" s="540">
        <f t="shared" si="16"/>
        <v>0</v>
      </c>
      <c r="AT73" s="540">
        <f t="shared" si="16"/>
        <v>0</v>
      </c>
      <c r="AU73" s="542">
        <f t="shared" si="16"/>
        <v>0</v>
      </c>
      <c r="AV73" s="540">
        <f t="shared" si="16"/>
        <v>0</v>
      </c>
      <c r="AW73" s="540">
        <f t="shared" si="16"/>
        <v>0</v>
      </c>
      <c r="AX73" s="540">
        <f t="shared" si="16"/>
        <v>0</v>
      </c>
      <c r="AY73" s="540">
        <f t="shared" si="16"/>
        <v>0</v>
      </c>
      <c r="AZ73" s="540">
        <f t="shared" si="16"/>
        <v>0</v>
      </c>
    </row>
    <row r="74" spans="1:52" s="15" customFormat="1" x14ac:dyDescent="0.25">
      <c r="A74" s="34"/>
      <c r="B74" s="491" t="s">
        <v>185</v>
      </c>
      <c r="C74" s="494" t="s">
        <v>852</v>
      </c>
      <c r="D74" s="492" t="s">
        <v>848</v>
      </c>
      <c r="E74" s="542" t="s">
        <v>105</v>
      </c>
      <c r="F74" s="542" t="s">
        <v>105</v>
      </c>
      <c r="G74" s="542" t="s">
        <v>105</v>
      </c>
      <c r="H74" s="542" t="s">
        <v>105</v>
      </c>
      <c r="I74" s="542" t="s">
        <v>105</v>
      </c>
      <c r="J74" s="542" t="s">
        <v>105</v>
      </c>
      <c r="K74" s="542" t="s">
        <v>105</v>
      </c>
      <c r="L74" s="542" t="s">
        <v>105</v>
      </c>
      <c r="M74" s="542" t="s">
        <v>105</v>
      </c>
      <c r="N74" s="542" t="s">
        <v>105</v>
      </c>
      <c r="O74" s="542" t="s">
        <v>105</v>
      </c>
      <c r="P74" s="542" t="s">
        <v>105</v>
      </c>
      <c r="Q74" s="542" t="s">
        <v>105</v>
      </c>
      <c r="R74" s="542" t="s">
        <v>105</v>
      </c>
      <c r="S74" s="542" t="s">
        <v>105</v>
      </c>
      <c r="T74" s="542" t="s">
        <v>105</v>
      </c>
      <c r="U74" s="542" t="s">
        <v>105</v>
      </c>
      <c r="V74" s="542" t="s">
        <v>105</v>
      </c>
      <c r="W74" s="493" t="s">
        <v>105</v>
      </c>
      <c r="X74" s="493" t="s">
        <v>105</v>
      </c>
      <c r="Y74" s="493" t="s">
        <v>105</v>
      </c>
      <c r="Z74" s="493" t="s">
        <v>105</v>
      </c>
      <c r="AA74" s="542" t="s">
        <v>105</v>
      </c>
      <c r="AB74" s="542" t="s">
        <v>105</v>
      </c>
      <c r="AC74" s="542" t="s">
        <v>105</v>
      </c>
      <c r="AD74" s="542" t="s">
        <v>105</v>
      </c>
      <c r="AE74" s="493" t="s">
        <v>105</v>
      </c>
      <c r="AF74" s="493" t="s">
        <v>105</v>
      </c>
      <c r="AG74" s="493" t="s">
        <v>105</v>
      </c>
      <c r="AH74" s="493" t="s">
        <v>105</v>
      </c>
      <c r="AI74" s="493" t="s">
        <v>105</v>
      </c>
      <c r="AJ74" s="493" t="s">
        <v>105</v>
      </c>
      <c r="AK74" s="542" t="s">
        <v>105</v>
      </c>
      <c r="AL74" s="542" t="s">
        <v>105</v>
      </c>
      <c r="AM74" s="542" t="s">
        <v>105</v>
      </c>
      <c r="AN74" s="542" t="s">
        <v>105</v>
      </c>
      <c r="AO74" s="542" t="s">
        <v>105</v>
      </c>
      <c r="AP74" s="542" t="s">
        <v>105</v>
      </c>
      <c r="AQ74" s="542" t="s">
        <v>105</v>
      </c>
      <c r="AR74" s="542" t="s">
        <v>105</v>
      </c>
      <c r="AS74" s="542" t="s">
        <v>105</v>
      </c>
      <c r="AT74" s="542" t="s">
        <v>105</v>
      </c>
      <c r="AU74" s="542" t="s">
        <v>105</v>
      </c>
      <c r="AV74" s="542" t="s">
        <v>105</v>
      </c>
      <c r="AW74" s="542" t="s">
        <v>105</v>
      </c>
      <c r="AX74" s="542" t="s">
        <v>105</v>
      </c>
      <c r="AY74" s="542" t="s">
        <v>105</v>
      </c>
      <c r="AZ74" s="542" t="s">
        <v>105</v>
      </c>
    </row>
    <row r="75" spans="1:52" s="15" customFormat="1" ht="31.5" x14ac:dyDescent="0.25">
      <c r="A75" s="34"/>
      <c r="B75" s="491" t="s">
        <v>185</v>
      </c>
      <c r="C75" s="494" t="s">
        <v>887</v>
      </c>
      <c r="D75" s="492" t="s">
        <v>849</v>
      </c>
      <c r="E75" s="542" t="s">
        <v>105</v>
      </c>
      <c r="F75" s="542" t="s">
        <v>105</v>
      </c>
      <c r="G75" s="542" t="s">
        <v>105</v>
      </c>
      <c r="H75" s="542" t="s">
        <v>105</v>
      </c>
      <c r="I75" s="542" t="s">
        <v>105</v>
      </c>
      <c r="J75" s="542" t="s">
        <v>105</v>
      </c>
      <c r="K75" s="542" t="s">
        <v>105</v>
      </c>
      <c r="L75" s="542" t="s">
        <v>105</v>
      </c>
      <c r="M75" s="542" t="s">
        <v>105</v>
      </c>
      <c r="N75" s="542" t="s">
        <v>105</v>
      </c>
      <c r="O75" s="542" t="s">
        <v>105</v>
      </c>
      <c r="P75" s="542" t="s">
        <v>105</v>
      </c>
      <c r="Q75" s="542" t="s">
        <v>105</v>
      </c>
      <c r="R75" s="542" t="s">
        <v>105</v>
      </c>
      <c r="S75" s="542" t="s">
        <v>105</v>
      </c>
      <c r="T75" s="542" t="s">
        <v>105</v>
      </c>
      <c r="U75" s="542" t="s">
        <v>105</v>
      </c>
      <c r="V75" s="542" t="s">
        <v>105</v>
      </c>
      <c r="W75" s="493" t="s">
        <v>105</v>
      </c>
      <c r="X75" s="493" t="s">
        <v>105</v>
      </c>
      <c r="Y75" s="493" t="s">
        <v>105</v>
      </c>
      <c r="Z75" s="493" t="s">
        <v>105</v>
      </c>
      <c r="AA75" s="542" t="s">
        <v>105</v>
      </c>
      <c r="AB75" s="542" t="s">
        <v>105</v>
      </c>
      <c r="AC75" s="542" t="s">
        <v>105</v>
      </c>
      <c r="AD75" s="542" t="s">
        <v>105</v>
      </c>
      <c r="AE75" s="493" t="s">
        <v>105</v>
      </c>
      <c r="AF75" s="493" t="s">
        <v>105</v>
      </c>
      <c r="AG75" s="493" t="s">
        <v>105</v>
      </c>
      <c r="AH75" s="493" t="s">
        <v>105</v>
      </c>
      <c r="AI75" s="493" t="s">
        <v>105</v>
      </c>
      <c r="AJ75" s="493" t="s">
        <v>105</v>
      </c>
      <c r="AK75" s="542" t="s">
        <v>105</v>
      </c>
      <c r="AL75" s="542" t="s">
        <v>105</v>
      </c>
      <c r="AM75" s="542" t="s">
        <v>105</v>
      </c>
      <c r="AN75" s="542" t="s">
        <v>105</v>
      </c>
      <c r="AO75" s="542" t="s">
        <v>105</v>
      </c>
      <c r="AP75" s="542" t="s">
        <v>105</v>
      </c>
      <c r="AQ75" s="542" t="s">
        <v>105</v>
      </c>
      <c r="AR75" s="542" t="s">
        <v>105</v>
      </c>
      <c r="AS75" s="542" t="s">
        <v>105</v>
      </c>
      <c r="AT75" s="542" t="s">
        <v>105</v>
      </c>
      <c r="AU75" s="542" t="s">
        <v>105</v>
      </c>
      <c r="AV75" s="542" t="s">
        <v>105</v>
      </c>
      <c r="AW75" s="542" t="s">
        <v>105</v>
      </c>
      <c r="AX75" s="542" t="s">
        <v>105</v>
      </c>
      <c r="AY75" s="542" t="s">
        <v>105</v>
      </c>
      <c r="AZ75" s="542" t="s">
        <v>105</v>
      </c>
    </row>
    <row r="76" spans="1:52" s="15" customFormat="1" ht="31.5" x14ac:dyDescent="0.25">
      <c r="A76" s="34"/>
      <c r="B76" s="491" t="s">
        <v>185</v>
      </c>
      <c r="C76" s="494" t="s">
        <v>869</v>
      </c>
      <c r="D76" s="492" t="s">
        <v>850</v>
      </c>
      <c r="E76" s="542" t="s">
        <v>105</v>
      </c>
      <c r="F76" s="542" t="s">
        <v>105</v>
      </c>
      <c r="G76" s="542" t="s">
        <v>105</v>
      </c>
      <c r="H76" s="542" t="s">
        <v>105</v>
      </c>
      <c r="I76" s="542" t="s">
        <v>105</v>
      </c>
      <c r="J76" s="542" t="s">
        <v>105</v>
      </c>
      <c r="K76" s="542" t="s">
        <v>105</v>
      </c>
      <c r="L76" s="542" t="s">
        <v>105</v>
      </c>
      <c r="M76" s="542" t="s">
        <v>105</v>
      </c>
      <c r="N76" s="542" t="s">
        <v>105</v>
      </c>
      <c r="O76" s="542" t="s">
        <v>105</v>
      </c>
      <c r="P76" s="542" t="s">
        <v>105</v>
      </c>
      <c r="Q76" s="542" t="s">
        <v>105</v>
      </c>
      <c r="R76" s="542" t="s">
        <v>105</v>
      </c>
      <c r="S76" s="542" t="s">
        <v>105</v>
      </c>
      <c r="T76" s="542" t="s">
        <v>105</v>
      </c>
      <c r="U76" s="542" t="s">
        <v>105</v>
      </c>
      <c r="V76" s="542" t="s">
        <v>105</v>
      </c>
      <c r="W76" s="493" t="s">
        <v>105</v>
      </c>
      <c r="X76" s="493" t="s">
        <v>105</v>
      </c>
      <c r="Y76" s="493" t="s">
        <v>105</v>
      </c>
      <c r="Z76" s="493" t="s">
        <v>105</v>
      </c>
      <c r="AA76" s="542" t="s">
        <v>105</v>
      </c>
      <c r="AB76" s="542" t="s">
        <v>105</v>
      </c>
      <c r="AC76" s="542" t="s">
        <v>105</v>
      </c>
      <c r="AD76" s="542" t="s">
        <v>105</v>
      </c>
      <c r="AE76" s="493" t="s">
        <v>105</v>
      </c>
      <c r="AF76" s="493" t="s">
        <v>105</v>
      </c>
      <c r="AG76" s="493" t="s">
        <v>105</v>
      </c>
      <c r="AH76" s="493" t="s">
        <v>105</v>
      </c>
      <c r="AI76" s="493" t="s">
        <v>105</v>
      </c>
      <c r="AJ76" s="493" t="s">
        <v>105</v>
      </c>
      <c r="AK76" s="542" t="s">
        <v>105</v>
      </c>
      <c r="AL76" s="542" t="s">
        <v>105</v>
      </c>
      <c r="AM76" s="542" t="s">
        <v>105</v>
      </c>
      <c r="AN76" s="542" t="s">
        <v>105</v>
      </c>
      <c r="AO76" s="542" t="s">
        <v>105</v>
      </c>
      <c r="AP76" s="542" t="s">
        <v>105</v>
      </c>
      <c r="AQ76" s="542" t="s">
        <v>105</v>
      </c>
      <c r="AR76" s="542" t="s">
        <v>105</v>
      </c>
      <c r="AS76" s="542" t="s">
        <v>105</v>
      </c>
      <c r="AT76" s="542" t="s">
        <v>105</v>
      </c>
      <c r="AU76" s="542" t="s">
        <v>105</v>
      </c>
      <c r="AV76" s="542" t="s">
        <v>105</v>
      </c>
      <c r="AW76" s="542" t="s">
        <v>105</v>
      </c>
      <c r="AX76" s="542" t="s">
        <v>105</v>
      </c>
      <c r="AY76" s="542" t="s">
        <v>105</v>
      </c>
      <c r="AZ76" s="542" t="s">
        <v>105</v>
      </c>
    </row>
    <row r="77" spans="1:52" s="15" customFormat="1" x14ac:dyDescent="0.25">
      <c r="A77" s="34"/>
      <c r="B77" s="491" t="s">
        <v>185</v>
      </c>
      <c r="C77" s="495" t="s">
        <v>853</v>
      </c>
      <c r="D77" s="492" t="s">
        <v>851</v>
      </c>
      <c r="E77" s="542" t="s">
        <v>105</v>
      </c>
      <c r="F77" s="542" t="s">
        <v>105</v>
      </c>
      <c r="G77" s="542" t="s">
        <v>105</v>
      </c>
      <c r="H77" s="542" t="s">
        <v>105</v>
      </c>
      <c r="I77" s="542" t="s">
        <v>105</v>
      </c>
      <c r="J77" s="542" t="s">
        <v>105</v>
      </c>
      <c r="K77" s="542" t="s">
        <v>105</v>
      </c>
      <c r="L77" s="542" t="s">
        <v>105</v>
      </c>
      <c r="M77" s="542" t="s">
        <v>105</v>
      </c>
      <c r="N77" s="542" t="s">
        <v>105</v>
      </c>
      <c r="O77" s="542" t="s">
        <v>105</v>
      </c>
      <c r="P77" s="542" t="s">
        <v>105</v>
      </c>
      <c r="Q77" s="542" t="s">
        <v>105</v>
      </c>
      <c r="R77" s="542" t="s">
        <v>105</v>
      </c>
      <c r="S77" s="542" t="s">
        <v>105</v>
      </c>
      <c r="T77" s="542" t="s">
        <v>105</v>
      </c>
      <c r="U77" s="542" t="s">
        <v>105</v>
      </c>
      <c r="V77" s="542" t="s">
        <v>105</v>
      </c>
      <c r="W77" s="493" t="s">
        <v>105</v>
      </c>
      <c r="X77" s="493" t="s">
        <v>105</v>
      </c>
      <c r="Y77" s="493" t="s">
        <v>105</v>
      </c>
      <c r="Z77" s="493" t="s">
        <v>105</v>
      </c>
      <c r="AA77" s="542" t="s">
        <v>105</v>
      </c>
      <c r="AB77" s="542" t="s">
        <v>105</v>
      </c>
      <c r="AC77" s="542" t="s">
        <v>105</v>
      </c>
      <c r="AD77" s="542" t="s">
        <v>105</v>
      </c>
      <c r="AE77" s="493" t="s">
        <v>105</v>
      </c>
      <c r="AF77" s="493" t="s">
        <v>105</v>
      </c>
      <c r="AG77" s="493" t="s">
        <v>105</v>
      </c>
      <c r="AH77" s="493" t="s">
        <v>105</v>
      </c>
      <c r="AI77" s="493" t="s">
        <v>105</v>
      </c>
      <c r="AJ77" s="493" t="s">
        <v>105</v>
      </c>
      <c r="AK77" s="542" t="s">
        <v>105</v>
      </c>
      <c r="AL77" s="542" t="s">
        <v>105</v>
      </c>
      <c r="AM77" s="542" t="s">
        <v>105</v>
      </c>
      <c r="AN77" s="542" t="s">
        <v>105</v>
      </c>
      <c r="AO77" s="542" t="s">
        <v>105</v>
      </c>
      <c r="AP77" s="542" t="s">
        <v>105</v>
      </c>
      <c r="AQ77" s="542" t="s">
        <v>105</v>
      </c>
      <c r="AR77" s="542" t="s">
        <v>105</v>
      </c>
      <c r="AS77" s="542" t="s">
        <v>105</v>
      </c>
      <c r="AT77" s="542" t="s">
        <v>105</v>
      </c>
      <c r="AU77" s="542" t="s">
        <v>105</v>
      </c>
      <c r="AV77" s="542" t="s">
        <v>105</v>
      </c>
      <c r="AW77" s="542" t="s">
        <v>105</v>
      </c>
      <c r="AX77" s="542" t="s">
        <v>105</v>
      </c>
      <c r="AY77" s="542" t="s">
        <v>105</v>
      </c>
      <c r="AZ77" s="542" t="s">
        <v>105</v>
      </c>
    </row>
  </sheetData>
  <autoFilter ref="A19:AZ77"/>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75"/>
  <sheetViews>
    <sheetView view="pageBreakPreview" topLeftCell="F2" zoomScale="66" zoomScaleNormal="100" zoomScaleSheetLayoutView="66" workbookViewId="0">
      <selection activeCell="P48" sqref="P48"/>
    </sheetView>
  </sheetViews>
  <sheetFormatPr defaultColWidth="9.140625" defaultRowHeight="15.75" x14ac:dyDescent="0.25"/>
  <cols>
    <col min="1" max="1" width="10.28515625" style="56" hidden="1" customWidth="1"/>
    <col min="2" max="2" width="13" style="69" customWidth="1"/>
    <col min="3" max="3" width="55" style="56" customWidth="1"/>
    <col min="4" max="4" width="22.42578125" style="69" customWidth="1"/>
    <col min="5" max="5" width="20.5703125" style="56" customWidth="1"/>
    <col min="6" max="6" width="13.28515625" style="56" customWidth="1"/>
    <col min="7" max="30" width="11.28515625" style="56" customWidth="1"/>
    <col min="31" max="16384" width="9.140625" style="56"/>
  </cols>
  <sheetData>
    <row r="1" spans="1:30" x14ac:dyDescent="0.25">
      <c r="R1" s="49"/>
      <c r="S1" s="49"/>
      <c r="T1" s="49"/>
      <c r="U1" s="49"/>
      <c r="V1" s="49"/>
      <c r="W1" s="49"/>
      <c r="X1" s="49"/>
      <c r="Y1" s="49"/>
      <c r="AD1" s="5" t="s">
        <v>488</v>
      </c>
    </row>
    <row r="2" spans="1:30" x14ac:dyDescent="0.25">
      <c r="R2" s="49"/>
      <c r="S2" s="49"/>
      <c r="T2" s="49"/>
      <c r="U2" s="49"/>
      <c r="V2" s="49"/>
      <c r="W2" s="49"/>
      <c r="X2" s="49"/>
      <c r="Y2" s="49"/>
      <c r="AD2" s="6" t="s">
        <v>1</v>
      </c>
    </row>
    <row r="3" spans="1:30" x14ac:dyDescent="0.25">
      <c r="R3" s="49"/>
      <c r="S3" s="49"/>
      <c r="T3" s="49"/>
      <c r="U3" s="49"/>
      <c r="V3" s="49"/>
      <c r="W3" s="49"/>
      <c r="X3" s="49"/>
      <c r="Y3" s="49"/>
      <c r="AD3" s="6" t="s">
        <v>2</v>
      </c>
    </row>
    <row r="4" spans="1:30" x14ac:dyDescent="0.25">
      <c r="B4" s="660" t="s">
        <v>489</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row>
    <row r="6" spans="1:30" x14ac:dyDescent="0.25">
      <c r="B6" s="596" t="s">
        <v>858</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row>
    <row r="7" spans="1:30" x14ac:dyDescent="0.25">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row>
    <row r="8" spans="1:30" x14ac:dyDescent="0.25">
      <c r="B8" s="2"/>
      <c r="C8" s="141"/>
      <c r="D8" s="2"/>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row>
    <row r="9" spans="1:30" ht="18.75" customHeight="1" x14ac:dyDescent="0.25">
      <c r="B9" s="598" t="s">
        <v>799</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row>
    <row r="10" spans="1:30" x14ac:dyDescent="0.25">
      <c r="B10" s="681"/>
      <c r="C10" s="681"/>
      <c r="D10" s="681"/>
      <c r="E10" s="681"/>
      <c r="F10" s="681"/>
      <c r="G10" s="681"/>
      <c r="H10" s="681"/>
      <c r="I10" s="681"/>
      <c r="J10" s="681"/>
      <c r="K10" s="681"/>
      <c r="L10" s="681"/>
      <c r="M10" s="681"/>
      <c r="N10" s="681"/>
      <c r="O10" s="681"/>
      <c r="P10" s="681"/>
      <c r="Q10" s="681"/>
      <c r="R10" s="681"/>
      <c r="S10" s="681"/>
      <c r="T10" s="681"/>
      <c r="U10" s="153"/>
      <c r="V10" s="153"/>
      <c r="W10" s="153"/>
      <c r="X10" s="153"/>
      <c r="Y10" s="153"/>
      <c r="Z10" s="155"/>
      <c r="AA10" s="49"/>
      <c r="AB10" s="49"/>
      <c r="AC10" s="49"/>
      <c r="AD10" s="49"/>
    </row>
    <row r="11" spans="1:30" ht="15.75" customHeight="1" x14ac:dyDescent="0.25">
      <c r="B11" s="664" t="s">
        <v>5</v>
      </c>
      <c r="C11" s="664" t="s">
        <v>6</v>
      </c>
      <c r="D11" s="664" t="s">
        <v>7</v>
      </c>
      <c r="E11" s="664" t="s">
        <v>490</v>
      </c>
      <c r="F11" s="682" t="s">
        <v>832</v>
      </c>
      <c r="G11" s="683"/>
      <c r="H11" s="683"/>
      <c r="I11" s="683"/>
      <c r="J11" s="684"/>
      <c r="K11" s="700" t="s">
        <v>491</v>
      </c>
      <c r="L11" s="700"/>
      <c r="M11" s="700"/>
      <c r="N11" s="700"/>
      <c r="O11" s="700"/>
      <c r="P11" s="700"/>
      <c r="Q11" s="700"/>
      <c r="R11" s="700"/>
      <c r="S11" s="700"/>
      <c r="T11" s="700"/>
      <c r="U11" s="700"/>
      <c r="V11" s="700"/>
      <c r="W11" s="700"/>
      <c r="X11" s="700"/>
      <c r="Y11" s="700"/>
      <c r="Z11" s="700"/>
      <c r="AA11" s="700"/>
      <c r="AB11" s="700"/>
      <c r="AC11" s="700"/>
      <c r="AD11" s="700"/>
    </row>
    <row r="12" spans="1:30" ht="65.25" customHeight="1" x14ac:dyDescent="0.25">
      <c r="B12" s="664"/>
      <c r="C12" s="664"/>
      <c r="D12" s="664"/>
      <c r="E12" s="664"/>
      <c r="F12" s="688"/>
      <c r="G12" s="689"/>
      <c r="H12" s="689"/>
      <c r="I12" s="689"/>
      <c r="J12" s="690"/>
      <c r="K12" s="677" t="s">
        <v>492</v>
      </c>
      <c r="L12" s="677"/>
      <c r="M12" s="677"/>
      <c r="N12" s="677"/>
      <c r="O12" s="677"/>
      <c r="P12" s="677" t="s">
        <v>493</v>
      </c>
      <c r="Q12" s="677"/>
      <c r="R12" s="677"/>
      <c r="S12" s="677"/>
      <c r="T12" s="677"/>
      <c r="U12" s="677" t="s">
        <v>494</v>
      </c>
      <c r="V12" s="677"/>
      <c r="W12" s="677"/>
      <c r="X12" s="677"/>
      <c r="Y12" s="677"/>
      <c r="Z12" s="664" t="s">
        <v>813</v>
      </c>
      <c r="AA12" s="664"/>
      <c r="AB12" s="664"/>
      <c r="AC12" s="664"/>
      <c r="AD12" s="664"/>
    </row>
    <row r="13" spans="1:30" ht="60.75" customHeight="1" x14ac:dyDescent="0.25">
      <c r="B13" s="664"/>
      <c r="C13" s="664"/>
      <c r="D13" s="664"/>
      <c r="E13" s="664"/>
      <c r="F13" s="677" t="s">
        <v>413</v>
      </c>
      <c r="G13" s="677"/>
      <c r="H13" s="677"/>
      <c r="I13" s="677"/>
      <c r="J13" s="677"/>
      <c r="K13" s="677" t="s">
        <v>212</v>
      </c>
      <c r="L13" s="677"/>
      <c r="M13" s="677"/>
      <c r="N13" s="677"/>
      <c r="O13" s="677"/>
      <c r="P13" s="677" t="s">
        <v>212</v>
      </c>
      <c r="Q13" s="677"/>
      <c r="R13" s="677"/>
      <c r="S13" s="677"/>
      <c r="T13" s="677"/>
      <c r="U13" s="677" t="s">
        <v>212</v>
      </c>
      <c r="V13" s="677"/>
      <c r="W13" s="677"/>
      <c r="X13" s="677"/>
      <c r="Y13" s="677"/>
      <c r="Z13" s="677" t="s">
        <v>212</v>
      </c>
      <c r="AA13" s="677"/>
      <c r="AB13" s="677"/>
      <c r="AC13" s="677"/>
      <c r="AD13" s="677"/>
    </row>
    <row r="14" spans="1:30" ht="65.25" customHeight="1" x14ac:dyDescent="0.25">
      <c r="B14" s="664"/>
      <c r="C14" s="664"/>
      <c r="D14" s="664"/>
      <c r="E14" s="664"/>
      <c r="F14" s="159" t="s">
        <v>302</v>
      </c>
      <c r="G14" s="159" t="s">
        <v>303</v>
      </c>
      <c r="H14" s="159" t="s">
        <v>304</v>
      </c>
      <c r="I14" s="159" t="s">
        <v>305</v>
      </c>
      <c r="J14" s="159" t="s">
        <v>306</v>
      </c>
      <c r="K14" s="159" t="s">
        <v>302</v>
      </c>
      <c r="L14" s="159" t="s">
        <v>303</v>
      </c>
      <c r="M14" s="159" t="s">
        <v>304</v>
      </c>
      <c r="N14" s="159" t="s">
        <v>305</v>
      </c>
      <c r="O14" s="159" t="s">
        <v>306</v>
      </c>
      <c r="P14" s="159" t="s">
        <v>302</v>
      </c>
      <c r="Q14" s="159" t="s">
        <v>303</v>
      </c>
      <c r="R14" s="159" t="s">
        <v>304</v>
      </c>
      <c r="S14" s="159" t="s">
        <v>305</v>
      </c>
      <c r="T14" s="159" t="s">
        <v>306</v>
      </c>
      <c r="U14" s="159" t="s">
        <v>302</v>
      </c>
      <c r="V14" s="159" t="s">
        <v>303</v>
      </c>
      <c r="W14" s="159" t="s">
        <v>304</v>
      </c>
      <c r="X14" s="159" t="s">
        <v>305</v>
      </c>
      <c r="Y14" s="159" t="s">
        <v>306</v>
      </c>
      <c r="Z14" s="159" t="s">
        <v>302</v>
      </c>
      <c r="AA14" s="159" t="s">
        <v>303</v>
      </c>
      <c r="AB14" s="159" t="s">
        <v>304</v>
      </c>
      <c r="AC14" s="159" t="s">
        <v>305</v>
      </c>
      <c r="AD14" s="159" t="s">
        <v>306</v>
      </c>
    </row>
    <row r="15" spans="1:30" x14ac:dyDescent="0.25">
      <c r="A15" s="172"/>
      <c r="B15" s="157">
        <v>1</v>
      </c>
      <c r="C15" s="157">
        <v>2</v>
      </c>
      <c r="D15" s="157">
        <v>3</v>
      </c>
      <c r="E15" s="157">
        <v>4</v>
      </c>
      <c r="F15" s="162" t="s">
        <v>415</v>
      </c>
      <c r="G15" s="162" t="s">
        <v>416</v>
      </c>
      <c r="H15" s="162" t="s">
        <v>417</v>
      </c>
      <c r="I15" s="162" t="s">
        <v>418</v>
      </c>
      <c r="J15" s="162" t="s">
        <v>419</v>
      </c>
      <c r="K15" s="162" t="s">
        <v>307</v>
      </c>
      <c r="L15" s="162" t="s">
        <v>308</v>
      </c>
      <c r="M15" s="162" t="s">
        <v>309</v>
      </c>
      <c r="N15" s="162" t="s">
        <v>310</v>
      </c>
      <c r="O15" s="162" t="s">
        <v>311</v>
      </c>
      <c r="P15" s="162" t="s">
        <v>314</v>
      </c>
      <c r="Q15" s="162" t="s">
        <v>315</v>
      </c>
      <c r="R15" s="162" t="s">
        <v>316</v>
      </c>
      <c r="S15" s="162" t="s">
        <v>317</v>
      </c>
      <c r="T15" s="162" t="s">
        <v>318</v>
      </c>
      <c r="U15" s="162" t="s">
        <v>467</v>
      </c>
      <c r="V15" s="162" t="s">
        <v>468</v>
      </c>
      <c r="W15" s="162" t="s">
        <v>469</v>
      </c>
      <c r="X15" s="162" t="s">
        <v>470</v>
      </c>
      <c r="Y15" s="162" t="s">
        <v>471</v>
      </c>
      <c r="Z15" s="162" t="s">
        <v>321</v>
      </c>
      <c r="AA15" s="162" t="s">
        <v>322</v>
      </c>
      <c r="AB15" s="162" t="s">
        <v>323</v>
      </c>
      <c r="AC15" s="162" t="s">
        <v>324</v>
      </c>
      <c r="AD15" s="162" t="s">
        <v>325</v>
      </c>
    </row>
    <row r="16" spans="1:30" s="25" customFormat="1" ht="31.5" x14ac:dyDescent="0.25">
      <c r="A16" s="211"/>
      <c r="B16" s="211" t="s">
        <v>90</v>
      </c>
      <c r="C16" s="23" t="s">
        <v>867</v>
      </c>
      <c r="D16" s="212" t="s">
        <v>91</v>
      </c>
      <c r="E16" s="184" t="s">
        <v>105</v>
      </c>
      <c r="F16" s="184">
        <f t="shared" ref="F16:AC16" si="0">SUM(F17:F22)</f>
        <v>0</v>
      </c>
      <c r="G16" s="184">
        <f t="shared" si="0"/>
        <v>0</v>
      </c>
      <c r="H16" s="184">
        <f t="shared" si="0"/>
        <v>0</v>
      </c>
      <c r="I16" s="184">
        <f t="shared" si="0"/>
        <v>0</v>
      </c>
      <c r="J16" s="184">
        <f t="shared" si="0"/>
        <v>0</v>
      </c>
      <c r="K16" s="184">
        <f t="shared" si="0"/>
        <v>0</v>
      </c>
      <c r="L16" s="184">
        <f t="shared" si="0"/>
        <v>0</v>
      </c>
      <c r="M16" s="184">
        <f t="shared" si="0"/>
        <v>0</v>
      </c>
      <c r="N16" s="184">
        <f t="shared" si="0"/>
        <v>0</v>
      </c>
      <c r="O16" s="184">
        <v>0</v>
      </c>
      <c r="P16" s="184">
        <f t="shared" si="0"/>
        <v>0.56000000000000005</v>
      </c>
      <c r="Q16" s="184">
        <f t="shared" si="0"/>
        <v>0</v>
      </c>
      <c r="R16" s="184">
        <f t="shared" si="0"/>
        <v>0</v>
      </c>
      <c r="S16" s="184">
        <f t="shared" si="0"/>
        <v>0</v>
      </c>
      <c r="T16" s="184">
        <f t="shared" si="0"/>
        <v>0</v>
      </c>
      <c r="U16" s="184">
        <f t="shared" si="0"/>
        <v>0</v>
      </c>
      <c r="V16" s="184">
        <f t="shared" si="0"/>
        <v>0</v>
      </c>
      <c r="W16" s="184">
        <f t="shared" si="0"/>
        <v>0</v>
      </c>
      <c r="X16" s="184">
        <f t="shared" si="0"/>
        <v>0</v>
      </c>
      <c r="Y16" s="184">
        <f t="shared" si="0"/>
        <v>0</v>
      </c>
      <c r="Z16" s="184">
        <f t="shared" si="0"/>
        <v>0.01</v>
      </c>
      <c r="AA16" s="184">
        <f t="shared" si="0"/>
        <v>0</v>
      </c>
      <c r="AB16" s="184">
        <f t="shared" si="0"/>
        <v>0</v>
      </c>
      <c r="AC16" s="184">
        <f t="shared" si="0"/>
        <v>0</v>
      </c>
      <c r="AD16" s="184">
        <v>0</v>
      </c>
    </row>
    <row r="17" spans="1:30" s="25" customFormat="1" x14ac:dyDescent="0.25">
      <c r="A17" s="26">
        <v>1</v>
      </c>
      <c r="B17" s="211" t="s">
        <v>92</v>
      </c>
      <c r="C17" s="163" t="s">
        <v>93</v>
      </c>
      <c r="D17" s="212" t="s">
        <v>91</v>
      </c>
      <c r="E17" s="184" t="s">
        <v>105</v>
      </c>
      <c r="F17" s="24">
        <f t="shared" ref="F17:AD17" si="1">SUMIF($A18:$A75,$A17,F18:F75)</f>
        <v>0</v>
      </c>
      <c r="G17" s="24">
        <f t="shared" si="1"/>
        <v>0</v>
      </c>
      <c r="H17" s="24">
        <f t="shared" si="1"/>
        <v>0</v>
      </c>
      <c r="I17" s="24">
        <f t="shared" si="1"/>
        <v>0</v>
      </c>
      <c r="J17" s="24">
        <f t="shared" si="1"/>
        <v>0</v>
      </c>
      <c r="K17" s="24">
        <f t="shared" si="1"/>
        <v>0</v>
      </c>
      <c r="L17" s="24">
        <f t="shared" si="1"/>
        <v>0</v>
      </c>
      <c r="M17" s="24">
        <f t="shared" si="1"/>
        <v>0</v>
      </c>
      <c r="N17" s="24">
        <f t="shared" si="1"/>
        <v>0</v>
      </c>
      <c r="O17" s="24">
        <f t="shared" si="1"/>
        <v>0</v>
      </c>
      <c r="P17" s="24">
        <f t="shared" si="1"/>
        <v>0</v>
      </c>
      <c r="Q17" s="24">
        <f t="shared" si="1"/>
        <v>0</v>
      </c>
      <c r="R17" s="24">
        <f t="shared" si="1"/>
        <v>0</v>
      </c>
      <c r="S17" s="24">
        <f t="shared" si="1"/>
        <v>0</v>
      </c>
      <c r="T17" s="24">
        <f t="shared" si="1"/>
        <v>0</v>
      </c>
      <c r="U17" s="24">
        <f t="shared" si="1"/>
        <v>0</v>
      </c>
      <c r="V17" s="24">
        <f t="shared" si="1"/>
        <v>0</v>
      </c>
      <c r="W17" s="24">
        <f t="shared" si="1"/>
        <v>0</v>
      </c>
      <c r="X17" s="24">
        <f t="shared" si="1"/>
        <v>0</v>
      </c>
      <c r="Y17" s="24">
        <f t="shared" si="1"/>
        <v>0</v>
      </c>
      <c r="Z17" s="24">
        <f t="shared" si="1"/>
        <v>0</v>
      </c>
      <c r="AA17" s="24">
        <f t="shared" si="1"/>
        <v>0</v>
      </c>
      <c r="AB17" s="24">
        <f t="shared" si="1"/>
        <v>0</v>
      </c>
      <c r="AC17" s="24">
        <f t="shared" si="1"/>
        <v>0</v>
      </c>
      <c r="AD17" s="24">
        <f t="shared" si="1"/>
        <v>0</v>
      </c>
    </row>
    <row r="18" spans="1:30" s="25" customFormat="1" ht="31.5" x14ac:dyDescent="0.25">
      <c r="A18" s="26">
        <v>2</v>
      </c>
      <c r="B18" s="211" t="s">
        <v>94</v>
      </c>
      <c r="C18" s="163" t="s">
        <v>95</v>
      </c>
      <c r="D18" s="212" t="s">
        <v>91</v>
      </c>
      <c r="E18" s="184" t="s">
        <v>105</v>
      </c>
      <c r="F18" s="24">
        <f t="shared" ref="F18:AD18" si="2">SUMIF($A19:$A75,$A18,F19:F75)</f>
        <v>0</v>
      </c>
      <c r="G18" s="24">
        <f t="shared" si="2"/>
        <v>0</v>
      </c>
      <c r="H18" s="24">
        <f t="shared" si="2"/>
        <v>0</v>
      </c>
      <c r="I18" s="24">
        <f t="shared" si="2"/>
        <v>0</v>
      </c>
      <c r="J18" s="24">
        <f t="shared" si="2"/>
        <v>0</v>
      </c>
      <c r="K18" s="24">
        <f t="shared" si="2"/>
        <v>0</v>
      </c>
      <c r="L18" s="24">
        <f t="shared" si="2"/>
        <v>0</v>
      </c>
      <c r="M18" s="24">
        <f t="shared" si="2"/>
        <v>0</v>
      </c>
      <c r="N18" s="24">
        <f t="shared" si="2"/>
        <v>0</v>
      </c>
      <c r="O18" s="24">
        <f t="shared" si="2"/>
        <v>0</v>
      </c>
      <c r="P18" s="24">
        <f t="shared" si="2"/>
        <v>0.56000000000000005</v>
      </c>
      <c r="Q18" s="24">
        <f t="shared" si="2"/>
        <v>0</v>
      </c>
      <c r="R18" s="24">
        <f t="shared" si="2"/>
        <v>0</v>
      </c>
      <c r="S18" s="24">
        <f t="shared" si="2"/>
        <v>0</v>
      </c>
      <c r="T18" s="24">
        <f t="shared" si="2"/>
        <v>0</v>
      </c>
      <c r="U18" s="24">
        <f t="shared" si="2"/>
        <v>0</v>
      </c>
      <c r="V18" s="24">
        <f t="shared" si="2"/>
        <v>0</v>
      </c>
      <c r="W18" s="24">
        <f t="shared" si="2"/>
        <v>0</v>
      </c>
      <c r="X18" s="24">
        <f t="shared" si="2"/>
        <v>0</v>
      </c>
      <c r="Y18" s="24">
        <f t="shared" si="2"/>
        <v>0</v>
      </c>
      <c r="Z18" s="24">
        <f t="shared" si="2"/>
        <v>0.01</v>
      </c>
      <c r="AA18" s="24">
        <f t="shared" si="2"/>
        <v>0</v>
      </c>
      <c r="AB18" s="24">
        <f t="shared" si="2"/>
        <v>0</v>
      </c>
      <c r="AC18" s="24">
        <f t="shared" si="2"/>
        <v>0</v>
      </c>
      <c r="AD18" s="24">
        <f t="shared" si="2"/>
        <v>0</v>
      </c>
    </row>
    <row r="19" spans="1:30" s="25" customFormat="1" ht="63" x14ac:dyDescent="0.25">
      <c r="A19" s="26">
        <v>3</v>
      </c>
      <c r="B19" s="211" t="s">
        <v>96</v>
      </c>
      <c r="C19" s="185" t="s">
        <v>97</v>
      </c>
      <c r="D19" s="212" t="s">
        <v>91</v>
      </c>
      <c r="E19" s="184" t="s">
        <v>105</v>
      </c>
      <c r="F19" s="24">
        <f t="shared" ref="F19:AD19" si="3">SUMIF($A20:$A75,$A19,F20:F75)</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c r="R19" s="24">
        <f t="shared" si="3"/>
        <v>0</v>
      </c>
      <c r="S19" s="24">
        <f t="shared" si="3"/>
        <v>0</v>
      </c>
      <c r="T19" s="24">
        <f t="shared" si="3"/>
        <v>0</v>
      </c>
      <c r="U19" s="24">
        <f t="shared" si="3"/>
        <v>0</v>
      </c>
      <c r="V19" s="24">
        <f t="shared" si="3"/>
        <v>0</v>
      </c>
      <c r="W19" s="24">
        <f t="shared" si="3"/>
        <v>0</v>
      </c>
      <c r="X19" s="24">
        <f t="shared" si="3"/>
        <v>0</v>
      </c>
      <c r="Y19" s="24">
        <f t="shared" si="3"/>
        <v>0</v>
      </c>
      <c r="Z19" s="24">
        <f t="shared" si="3"/>
        <v>0</v>
      </c>
      <c r="AA19" s="24">
        <f t="shared" si="3"/>
        <v>0</v>
      </c>
      <c r="AB19" s="24">
        <f t="shared" si="3"/>
        <v>0</v>
      </c>
      <c r="AC19" s="24">
        <f t="shared" si="3"/>
        <v>0</v>
      </c>
      <c r="AD19" s="24">
        <f t="shared" si="3"/>
        <v>0</v>
      </c>
    </row>
    <row r="20" spans="1:30" s="25" customFormat="1" ht="31.5" x14ac:dyDescent="0.25">
      <c r="A20" s="26">
        <v>4</v>
      </c>
      <c r="B20" s="211" t="s">
        <v>98</v>
      </c>
      <c r="C20" s="163" t="s">
        <v>99</v>
      </c>
      <c r="D20" s="212" t="s">
        <v>91</v>
      </c>
      <c r="E20" s="184" t="s">
        <v>105</v>
      </c>
      <c r="F20" s="24">
        <f t="shared" ref="F20:AD20" si="4">SUMIF($A21:$A75,$A20,F21:F75)</f>
        <v>0</v>
      </c>
      <c r="G20" s="24">
        <f t="shared" si="4"/>
        <v>0</v>
      </c>
      <c r="H20" s="24">
        <f t="shared" si="4"/>
        <v>0</v>
      </c>
      <c r="I20" s="24">
        <f t="shared" si="4"/>
        <v>0</v>
      </c>
      <c r="J20" s="24">
        <f t="shared" si="4"/>
        <v>0</v>
      </c>
      <c r="K20" s="24">
        <f t="shared" si="4"/>
        <v>0</v>
      </c>
      <c r="L20" s="24">
        <f t="shared" si="4"/>
        <v>0</v>
      </c>
      <c r="M20" s="24">
        <f t="shared" si="4"/>
        <v>0</v>
      </c>
      <c r="N20" s="24">
        <f t="shared" si="4"/>
        <v>0</v>
      </c>
      <c r="O20" s="24">
        <f t="shared" si="4"/>
        <v>0</v>
      </c>
      <c r="P20" s="24">
        <f t="shared" si="4"/>
        <v>0</v>
      </c>
      <c r="Q20" s="24">
        <f t="shared" si="4"/>
        <v>0</v>
      </c>
      <c r="R20" s="24">
        <f t="shared" si="4"/>
        <v>0</v>
      </c>
      <c r="S20" s="24">
        <f t="shared" si="4"/>
        <v>0</v>
      </c>
      <c r="T20" s="24">
        <f t="shared" si="4"/>
        <v>0</v>
      </c>
      <c r="U20" s="24">
        <f t="shared" si="4"/>
        <v>0</v>
      </c>
      <c r="V20" s="24">
        <f t="shared" si="4"/>
        <v>0</v>
      </c>
      <c r="W20" s="24">
        <f t="shared" si="4"/>
        <v>0</v>
      </c>
      <c r="X20" s="24">
        <f t="shared" si="4"/>
        <v>0</v>
      </c>
      <c r="Y20" s="24">
        <f t="shared" si="4"/>
        <v>0</v>
      </c>
      <c r="Z20" s="24">
        <f t="shared" si="4"/>
        <v>0</v>
      </c>
      <c r="AA20" s="24">
        <f t="shared" si="4"/>
        <v>0</v>
      </c>
      <c r="AB20" s="24">
        <f t="shared" si="4"/>
        <v>0</v>
      </c>
      <c r="AC20" s="24">
        <f t="shared" si="4"/>
        <v>0</v>
      </c>
      <c r="AD20" s="24">
        <f t="shared" si="4"/>
        <v>0</v>
      </c>
    </row>
    <row r="21" spans="1:30" s="25" customFormat="1" ht="31.5" x14ac:dyDescent="0.25">
      <c r="A21" s="26">
        <v>5</v>
      </c>
      <c r="B21" s="211" t="s">
        <v>100</v>
      </c>
      <c r="C21" s="163" t="s">
        <v>101</v>
      </c>
      <c r="D21" s="212" t="s">
        <v>91</v>
      </c>
      <c r="E21" s="184" t="s">
        <v>105</v>
      </c>
      <c r="F21" s="24">
        <f t="shared" ref="F21:AD21" si="5">SUMIF($A22:$A75,$A21,F22:F75)</f>
        <v>0</v>
      </c>
      <c r="G21" s="24">
        <f t="shared" si="5"/>
        <v>0</v>
      </c>
      <c r="H21" s="24">
        <f t="shared" si="5"/>
        <v>0</v>
      </c>
      <c r="I21" s="24">
        <f t="shared" si="5"/>
        <v>0</v>
      </c>
      <c r="J21" s="24">
        <f t="shared" si="5"/>
        <v>0</v>
      </c>
      <c r="K21" s="24">
        <f t="shared" si="5"/>
        <v>0</v>
      </c>
      <c r="L21" s="24">
        <f t="shared" si="5"/>
        <v>0</v>
      </c>
      <c r="M21" s="24">
        <f t="shared" si="5"/>
        <v>0</v>
      </c>
      <c r="N21" s="24">
        <f t="shared" si="5"/>
        <v>0</v>
      </c>
      <c r="O21" s="24">
        <f t="shared" si="5"/>
        <v>0</v>
      </c>
      <c r="P21" s="24">
        <f t="shared" si="5"/>
        <v>0</v>
      </c>
      <c r="Q21" s="24">
        <f t="shared" si="5"/>
        <v>0</v>
      </c>
      <c r="R21" s="24">
        <f t="shared" si="5"/>
        <v>0</v>
      </c>
      <c r="S21" s="24">
        <f t="shared" si="5"/>
        <v>0</v>
      </c>
      <c r="T21" s="24">
        <f t="shared" si="5"/>
        <v>0</v>
      </c>
      <c r="U21" s="24">
        <f t="shared" si="5"/>
        <v>0</v>
      </c>
      <c r="V21" s="24">
        <f t="shared" si="5"/>
        <v>0</v>
      </c>
      <c r="W21" s="24">
        <f t="shared" si="5"/>
        <v>0</v>
      </c>
      <c r="X21" s="24">
        <f t="shared" si="5"/>
        <v>0</v>
      </c>
      <c r="Y21" s="24">
        <f t="shared" si="5"/>
        <v>0</v>
      </c>
      <c r="Z21" s="24">
        <f t="shared" si="5"/>
        <v>0</v>
      </c>
      <c r="AA21" s="24">
        <f t="shared" si="5"/>
        <v>0</v>
      </c>
      <c r="AB21" s="24">
        <f t="shared" si="5"/>
        <v>0</v>
      </c>
      <c r="AC21" s="24">
        <f t="shared" si="5"/>
        <v>0</v>
      </c>
      <c r="AD21" s="24">
        <f t="shared" si="5"/>
        <v>0</v>
      </c>
    </row>
    <row r="22" spans="1:30" s="25" customFormat="1" x14ac:dyDescent="0.25">
      <c r="A22" s="26">
        <v>6</v>
      </c>
      <c r="B22" s="211" t="s">
        <v>102</v>
      </c>
      <c r="C22" s="185" t="s">
        <v>103</v>
      </c>
      <c r="D22" s="212" t="s">
        <v>91</v>
      </c>
      <c r="E22" s="184" t="s">
        <v>105</v>
      </c>
      <c r="F22" s="24">
        <f t="shared" ref="F22:AD22" si="6">SUMIF($A23:$A75,$A22,F23:F75)</f>
        <v>0</v>
      </c>
      <c r="G22" s="24">
        <f t="shared" si="6"/>
        <v>0</v>
      </c>
      <c r="H22" s="24">
        <f t="shared" si="6"/>
        <v>0</v>
      </c>
      <c r="I22" s="24">
        <f t="shared" si="6"/>
        <v>0</v>
      </c>
      <c r="J22" s="24">
        <f t="shared" si="6"/>
        <v>0</v>
      </c>
      <c r="K22" s="24">
        <f t="shared" si="6"/>
        <v>0</v>
      </c>
      <c r="L22" s="24">
        <f t="shared" si="6"/>
        <v>0</v>
      </c>
      <c r="M22" s="24">
        <f t="shared" si="6"/>
        <v>0</v>
      </c>
      <c r="N22" s="24">
        <f t="shared" si="6"/>
        <v>0</v>
      </c>
      <c r="O22" s="24">
        <f t="shared" si="6"/>
        <v>0</v>
      </c>
      <c r="P22" s="24">
        <f t="shared" si="6"/>
        <v>0</v>
      </c>
      <c r="Q22" s="24">
        <f t="shared" si="6"/>
        <v>0</v>
      </c>
      <c r="R22" s="24">
        <f t="shared" si="6"/>
        <v>0</v>
      </c>
      <c r="S22" s="24">
        <f t="shared" si="6"/>
        <v>0</v>
      </c>
      <c r="T22" s="24">
        <f t="shared" si="6"/>
        <v>0</v>
      </c>
      <c r="U22" s="24">
        <f t="shared" si="6"/>
        <v>0</v>
      </c>
      <c r="V22" s="24">
        <f t="shared" si="6"/>
        <v>0</v>
      </c>
      <c r="W22" s="24">
        <f t="shared" si="6"/>
        <v>0</v>
      </c>
      <c r="X22" s="24">
        <f t="shared" si="6"/>
        <v>0</v>
      </c>
      <c r="Y22" s="24">
        <f t="shared" si="6"/>
        <v>0</v>
      </c>
      <c r="Z22" s="24">
        <f t="shared" si="6"/>
        <v>0</v>
      </c>
      <c r="AA22" s="24">
        <f t="shared" si="6"/>
        <v>0</v>
      </c>
      <c r="AB22" s="24">
        <f t="shared" si="6"/>
        <v>0</v>
      </c>
      <c r="AC22" s="24">
        <f t="shared" si="6"/>
        <v>0</v>
      </c>
      <c r="AD22" s="24">
        <f t="shared" si="6"/>
        <v>0</v>
      </c>
    </row>
    <row r="23" spans="1:30" s="193" customFormat="1" x14ac:dyDescent="0.25">
      <c r="A23" s="27"/>
      <c r="B23" s="29" t="s">
        <v>104</v>
      </c>
      <c r="C23" s="29" t="s">
        <v>793</v>
      </c>
      <c r="D23" s="29" t="s">
        <v>91</v>
      </c>
      <c r="E23" s="88" t="s">
        <v>105</v>
      </c>
      <c r="F23" s="37">
        <f t="shared" ref="F23:AD23" si="7">F24++F44+F66+F69+F70+F71</f>
        <v>0</v>
      </c>
      <c r="G23" s="37">
        <f t="shared" si="7"/>
        <v>0</v>
      </c>
      <c r="H23" s="37">
        <f t="shared" si="7"/>
        <v>0</v>
      </c>
      <c r="I23" s="37">
        <f t="shared" si="7"/>
        <v>0</v>
      </c>
      <c r="J23" s="37">
        <f t="shared" si="7"/>
        <v>0</v>
      </c>
      <c r="K23" s="37">
        <f t="shared" si="7"/>
        <v>0</v>
      </c>
      <c r="L23" s="37">
        <f t="shared" si="7"/>
        <v>0</v>
      </c>
      <c r="M23" s="37">
        <f t="shared" si="7"/>
        <v>0</v>
      </c>
      <c r="N23" s="37">
        <f t="shared" si="7"/>
        <v>0</v>
      </c>
      <c r="O23" s="37">
        <f t="shared" si="7"/>
        <v>0</v>
      </c>
      <c r="P23" s="37">
        <f t="shared" si="7"/>
        <v>0.56000000000000005</v>
      </c>
      <c r="Q23" s="37">
        <f t="shared" si="7"/>
        <v>0</v>
      </c>
      <c r="R23" s="37">
        <f t="shared" si="7"/>
        <v>0</v>
      </c>
      <c r="S23" s="37">
        <f t="shared" si="7"/>
        <v>0</v>
      </c>
      <c r="T23" s="37">
        <f t="shared" si="7"/>
        <v>0</v>
      </c>
      <c r="U23" s="37">
        <f t="shared" si="7"/>
        <v>0</v>
      </c>
      <c r="V23" s="37">
        <f t="shared" si="7"/>
        <v>0</v>
      </c>
      <c r="W23" s="37">
        <f t="shared" si="7"/>
        <v>0</v>
      </c>
      <c r="X23" s="37">
        <f t="shared" si="7"/>
        <v>0</v>
      </c>
      <c r="Y23" s="37">
        <f t="shared" si="7"/>
        <v>0</v>
      </c>
      <c r="Z23" s="37">
        <f t="shared" si="7"/>
        <v>0.01</v>
      </c>
      <c r="AA23" s="37">
        <f t="shared" si="7"/>
        <v>0</v>
      </c>
      <c r="AB23" s="37">
        <f t="shared" si="7"/>
        <v>0</v>
      </c>
      <c r="AC23" s="37">
        <f t="shared" si="7"/>
        <v>0</v>
      </c>
      <c r="AD23" s="37">
        <f t="shared" si="7"/>
        <v>0</v>
      </c>
    </row>
    <row r="24" spans="1:30" s="93" customFormat="1" ht="31.5" x14ac:dyDescent="0.25">
      <c r="A24" s="34">
        <v>1</v>
      </c>
      <c r="B24" s="36" t="s">
        <v>106</v>
      </c>
      <c r="C24" s="90" t="s">
        <v>107</v>
      </c>
      <c r="D24" s="131" t="s">
        <v>91</v>
      </c>
      <c r="E24" s="131" t="s">
        <v>105</v>
      </c>
      <c r="F24" s="37">
        <f t="shared" ref="F24:AD24" si="8">F25+F29+F32+F41</f>
        <v>0</v>
      </c>
      <c r="G24" s="37">
        <f t="shared" si="8"/>
        <v>0</v>
      </c>
      <c r="H24" s="37">
        <f t="shared" si="8"/>
        <v>0</v>
      </c>
      <c r="I24" s="37">
        <f t="shared" si="8"/>
        <v>0</v>
      </c>
      <c r="J24" s="37">
        <f t="shared" si="8"/>
        <v>0</v>
      </c>
      <c r="K24" s="37">
        <f t="shared" si="8"/>
        <v>0</v>
      </c>
      <c r="L24" s="37">
        <f t="shared" si="8"/>
        <v>0</v>
      </c>
      <c r="M24" s="37">
        <f t="shared" si="8"/>
        <v>0</v>
      </c>
      <c r="N24" s="37">
        <f t="shared" si="8"/>
        <v>0</v>
      </c>
      <c r="O24" s="37">
        <f t="shared" si="8"/>
        <v>0</v>
      </c>
      <c r="P24" s="37">
        <f t="shared" si="8"/>
        <v>0</v>
      </c>
      <c r="Q24" s="37">
        <f t="shared" si="8"/>
        <v>0</v>
      </c>
      <c r="R24" s="37">
        <f t="shared" si="8"/>
        <v>0</v>
      </c>
      <c r="S24" s="37">
        <f t="shared" si="8"/>
        <v>0</v>
      </c>
      <c r="T24" s="37">
        <f t="shared" si="8"/>
        <v>0</v>
      </c>
      <c r="U24" s="37">
        <f t="shared" si="8"/>
        <v>0</v>
      </c>
      <c r="V24" s="37">
        <f t="shared" si="8"/>
        <v>0</v>
      </c>
      <c r="W24" s="37">
        <f t="shared" si="8"/>
        <v>0</v>
      </c>
      <c r="X24" s="37">
        <f t="shared" si="8"/>
        <v>0</v>
      </c>
      <c r="Y24" s="37">
        <f t="shared" si="8"/>
        <v>0</v>
      </c>
      <c r="Z24" s="37">
        <f t="shared" si="8"/>
        <v>0</v>
      </c>
      <c r="AA24" s="37">
        <f t="shared" si="8"/>
        <v>0</v>
      </c>
      <c r="AB24" s="37">
        <f t="shared" si="8"/>
        <v>0</v>
      </c>
      <c r="AC24" s="37">
        <f t="shared" si="8"/>
        <v>0</v>
      </c>
      <c r="AD24" s="37">
        <f t="shared" si="8"/>
        <v>0</v>
      </c>
    </row>
    <row r="25" spans="1:30" s="98" customFormat="1" ht="47.25" x14ac:dyDescent="0.25">
      <c r="A25" s="34"/>
      <c r="B25" s="41" t="s">
        <v>108</v>
      </c>
      <c r="C25" s="94" t="s">
        <v>109</v>
      </c>
      <c r="D25" s="132" t="s">
        <v>91</v>
      </c>
      <c r="E25" s="132" t="s">
        <v>105</v>
      </c>
      <c r="F25" s="42">
        <f>F26+F27+F28</f>
        <v>0</v>
      </c>
      <c r="G25" s="42">
        <f t="shared" ref="G25:AD25" si="9">G26+G27+G28</f>
        <v>0</v>
      </c>
      <c r="H25" s="42">
        <f t="shared" si="9"/>
        <v>0</v>
      </c>
      <c r="I25" s="42">
        <f t="shared" si="9"/>
        <v>0</v>
      </c>
      <c r="J25" s="42">
        <f t="shared" si="9"/>
        <v>0</v>
      </c>
      <c r="K25" s="42">
        <f t="shared" si="9"/>
        <v>0</v>
      </c>
      <c r="L25" s="42">
        <f t="shared" si="9"/>
        <v>0</v>
      </c>
      <c r="M25" s="42">
        <f t="shared" si="9"/>
        <v>0</v>
      </c>
      <c r="N25" s="42">
        <f t="shared" si="9"/>
        <v>0</v>
      </c>
      <c r="O25" s="42">
        <f t="shared" si="9"/>
        <v>0</v>
      </c>
      <c r="P25" s="42">
        <f t="shared" si="9"/>
        <v>0</v>
      </c>
      <c r="Q25" s="42">
        <f t="shared" si="9"/>
        <v>0</v>
      </c>
      <c r="R25" s="42">
        <f t="shared" si="9"/>
        <v>0</v>
      </c>
      <c r="S25" s="42">
        <f t="shared" si="9"/>
        <v>0</v>
      </c>
      <c r="T25" s="42">
        <f t="shared" si="9"/>
        <v>0</v>
      </c>
      <c r="U25" s="42">
        <f t="shared" si="9"/>
        <v>0</v>
      </c>
      <c r="V25" s="42">
        <f t="shared" si="9"/>
        <v>0</v>
      </c>
      <c r="W25" s="42">
        <f t="shared" si="9"/>
        <v>0</v>
      </c>
      <c r="X25" s="42">
        <f t="shared" si="9"/>
        <v>0</v>
      </c>
      <c r="Y25" s="42">
        <f t="shared" si="9"/>
        <v>0</v>
      </c>
      <c r="Z25" s="42">
        <f t="shared" si="9"/>
        <v>0</v>
      </c>
      <c r="AA25" s="42">
        <f t="shared" si="9"/>
        <v>0</v>
      </c>
      <c r="AB25" s="42">
        <f t="shared" si="9"/>
        <v>0</v>
      </c>
      <c r="AC25" s="42">
        <f t="shared" si="9"/>
        <v>0</v>
      </c>
      <c r="AD25" s="42">
        <f t="shared" si="9"/>
        <v>0</v>
      </c>
    </row>
    <row r="26" spans="1:30" ht="63" x14ac:dyDescent="0.25">
      <c r="A26" s="99"/>
      <c r="B26" s="95" t="s">
        <v>110</v>
      </c>
      <c r="C26" s="100" t="s">
        <v>262</v>
      </c>
      <c r="D26" s="43" t="s">
        <v>91</v>
      </c>
      <c r="E26" s="132" t="s">
        <v>105</v>
      </c>
      <c r="F26" s="101">
        <v>0</v>
      </c>
      <c r="G26" s="101">
        <v>0</v>
      </c>
      <c r="H26" s="101">
        <v>0</v>
      </c>
      <c r="I26" s="101">
        <v>0</v>
      </c>
      <c r="J26" s="101">
        <v>0</v>
      </c>
      <c r="K26" s="101">
        <v>0</v>
      </c>
      <c r="L26" s="101">
        <v>0</v>
      </c>
      <c r="M26" s="101">
        <v>0</v>
      </c>
      <c r="N26" s="101">
        <v>0</v>
      </c>
      <c r="O26" s="101">
        <v>0</v>
      </c>
      <c r="P26" s="101">
        <v>0</v>
      </c>
      <c r="Q26" s="101">
        <v>0</v>
      </c>
      <c r="R26" s="101">
        <v>0</v>
      </c>
      <c r="S26" s="101">
        <v>0</v>
      </c>
      <c r="T26" s="101">
        <v>0</v>
      </c>
      <c r="U26" s="101">
        <v>0</v>
      </c>
      <c r="V26" s="101">
        <v>0</v>
      </c>
      <c r="W26" s="101">
        <v>0</v>
      </c>
      <c r="X26" s="101">
        <v>0</v>
      </c>
      <c r="Y26" s="101">
        <v>0</v>
      </c>
      <c r="Z26" s="101">
        <v>0</v>
      </c>
      <c r="AA26" s="101">
        <v>0</v>
      </c>
      <c r="AB26" s="101">
        <v>0</v>
      </c>
      <c r="AC26" s="101">
        <v>0</v>
      </c>
      <c r="AD26" s="101">
        <v>0</v>
      </c>
    </row>
    <row r="27" spans="1:30" ht="63" x14ac:dyDescent="0.25">
      <c r="A27" s="99"/>
      <c r="B27" s="95" t="s">
        <v>112</v>
      </c>
      <c r="C27" s="100" t="s">
        <v>264</v>
      </c>
      <c r="D27" s="43" t="s">
        <v>91</v>
      </c>
      <c r="E27" s="132" t="s">
        <v>105</v>
      </c>
      <c r="F27" s="101">
        <v>0</v>
      </c>
      <c r="G27" s="101">
        <v>0</v>
      </c>
      <c r="H27" s="101">
        <v>0</v>
      </c>
      <c r="I27" s="101">
        <v>0</v>
      </c>
      <c r="J27" s="101">
        <v>0</v>
      </c>
      <c r="K27" s="101">
        <v>0</v>
      </c>
      <c r="L27" s="101">
        <v>0</v>
      </c>
      <c r="M27" s="101">
        <v>0</v>
      </c>
      <c r="N27" s="101">
        <v>0</v>
      </c>
      <c r="O27" s="101">
        <v>0</v>
      </c>
      <c r="P27" s="101">
        <v>0</v>
      </c>
      <c r="Q27" s="101">
        <v>0</v>
      </c>
      <c r="R27" s="101">
        <v>0</v>
      </c>
      <c r="S27" s="101">
        <v>0</v>
      </c>
      <c r="T27" s="101">
        <v>0</v>
      </c>
      <c r="U27" s="101">
        <v>0</v>
      </c>
      <c r="V27" s="101">
        <v>0</v>
      </c>
      <c r="W27" s="101">
        <v>0</v>
      </c>
      <c r="X27" s="101">
        <v>0</v>
      </c>
      <c r="Y27" s="101">
        <v>0</v>
      </c>
      <c r="Z27" s="101">
        <v>0</v>
      </c>
      <c r="AA27" s="101">
        <v>0</v>
      </c>
      <c r="AB27" s="101">
        <v>0</v>
      </c>
      <c r="AC27" s="101">
        <v>0</v>
      </c>
      <c r="AD27" s="101">
        <v>0</v>
      </c>
    </row>
    <row r="28" spans="1:30" ht="47.25" x14ac:dyDescent="0.25">
      <c r="A28" s="34"/>
      <c r="B28" s="41" t="s">
        <v>114</v>
      </c>
      <c r="C28" s="94" t="s">
        <v>115</v>
      </c>
      <c r="D28" s="132" t="s">
        <v>91</v>
      </c>
      <c r="E28" s="132" t="s">
        <v>105</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row>
    <row r="29" spans="1:30" s="104" customFormat="1" ht="31.5" x14ac:dyDescent="0.25">
      <c r="A29" s="34"/>
      <c r="B29" s="41" t="s">
        <v>116</v>
      </c>
      <c r="C29" s="94" t="s">
        <v>117</v>
      </c>
      <c r="D29" s="132" t="s">
        <v>91</v>
      </c>
      <c r="E29" s="132" t="s">
        <v>105</v>
      </c>
      <c r="F29" s="42">
        <v>0</v>
      </c>
      <c r="G29" s="132">
        <v>0</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132">
        <v>0</v>
      </c>
      <c r="X29" s="132">
        <v>0</v>
      </c>
      <c r="Y29" s="132">
        <v>0</v>
      </c>
      <c r="Z29" s="132">
        <v>0</v>
      </c>
      <c r="AA29" s="132">
        <v>0</v>
      </c>
      <c r="AB29" s="132">
        <v>0</v>
      </c>
      <c r="AC29" s="132">
        <v>0</v>
      </c>
      <c r="AD29" s="132">
        <v>0</v>
      </c>
    </row>
    <row r="30" spans="1:30" s="104" customFormat="1" ht="63" x14ac:dyDescent="0.25">
      <c r="A30" s="34"/>
      <c r="B30" s="41" t="s">
        <v>118</v>
      </c>
      <c r="C30" s="94" t="s">
        <v>119</v>
      </c>
      <c r="D30" s="132" t="s">
        <v>91</v>
      </c>
      <c r="E30" s="132" t="s">
        <v>105</v>
      </c>
      <c r="F30" s="42">
        <v>0</v>
      </c>
      <c r="G30" s="132">
        <v>0</v>
      </c>
      <c r="H30" s="132">
        <v>0</v>
      </c>
      <c r="I30" s="132">
        <v>0</v>
      </c>
      <c r="J30" s="132">
        <v>0</v>
      </c>
      <c r="K30" s="132">
        <v>0</v>
      </c>
      <c r="L30" s="132">
        <v>0</v>
      </c>
      <c r="M30" s="132">
        <v>0</v>
      </c>
      <c r="N30" s="132">
        <v>0</v>
      </c>
      <c r="O30" s="132">
        <v>0</v>
      </c>
      <c r="P30" s="132">
        <v>0</v>
      </c>
      <c r="Q30" s="132">
        <v>0</v>
      </c>
      <c r="R30" s="132">
        <v>0</v>
      </c>
      <c r="S30" s="132">
        <v>0</v>
      </c>
      <c r="T30" s="132">
        <v>0</v>
      </c>
      <c r="U30" s="132">
        <v>0</v>
      </c>
      <c r="V30" s="132">
        <v>0</v>
      </c>
      <c r="W30" s="132">
        <v>0</v>
      </c>
      <c r="X30" s="132">
        <v>0</v>
      </c>
      <c r="Y30" s="132">
        <v>0</v>
      </c>
      <c r="Z30" s="132">
        <v>0</v>
      </c>
      <c r="AA30" s="132">
        <v>0</v>
      </c>
      <c r="AB30" s="132">
        <v>0</v>
      </c>
      <c r="AC30" s="132">
        <v>0</v>
      </c>
      <c r="AD30" s="132">
        <v>0</v>
      </c>
    </row>
    <row r="31" spans="1:30" s="104" customFormat="1" ht="31.5" x14ac:dyDescent="0.25">
      <c r="A31" s="34"/>
      <c r="B31" s="41" t="s">
        <v>120</v>
      </c>
      <c r="C31" s="94" t="s">
        <v>121</v>
      </c>
      <c r="D31" s="132" t="s">
        <v>91</v>
      </c>
      <c r="E31" s="132" t="s">
        <v>105</v>
      </c>
      <c r="F31" s="42">
        <v>0</v>
      </c>
      <c r="G31" s="132">
        <v>0</v>
      </c>
      <c r="H31" s="132">
        <v>0</v>
      </c>
      <c r="I31" s="132">
        <v>0</v>
      </c>
      <c r="J31" s="132">
        <v>0</v>
      </c>
      <c r="K31" s="132">
        <v>0</v>
      </c>
      <c r="L31" s="132">
        <v>0</v>
      </c>
      <c r="M31" s="132">
        <v>0</v>
      </c>
      <c r="N31" s="132">
        <v>0</v>
      </c>
      <c r="O31" s="132">
        <v>0</v>
      </c>
      <c r="P31" s="132">
        <v>0</v>
      </c>
      <c r="Q31" s="132">
        <v>0</v>
      </c>
      <c r="R31" s="132">
        <v>0</v>
      </c>
      <c r="S31" s="132">
        <v>0</v>
      </c>
      <c r="T31" s="132">
        <v>0</v>
      </c>
      <c r="U31" s="132">
        <v>0</v>
      </c>
      <c r="V31" s="132">
        <v>0</v>
      </c>
      <c r="W31" s="132">
        <v>0</v>
      </c>
      <c r="X31" s="132">
        <v>0</v>
      </c>
      <c r="Y31" s="132">
        <v>0</v>
      </c>
      <c r="Z31" s="132">
        <v>0</v>
      </c>
      <c r="AA31" s="132">
        <v>0</v>
      </c>
      <c r="AB31" s="132">
        <v>0</v>
      </c>
      <c r="AC31" s="132">
        <v>0</v>
      </c>
      <c r="AD31" s="132">
        <v>0</v>
      </c>
    </row>
    <row r="32" spans="1:30" s="104" customFormat="1" ht="47.25" x14ac:dyDescent="0.25">
      <c r="A32" s="34"/>
      <c r="B32" s="41" t="s">
        <v>122</v>
      </c>
      <c r="C32" s="94" t="s">
        <v>123</v>
      </c>
      <c r="D32" s="132" t="s">
        <v>91</v>
      </c>
      <c r="E32" s="132" t="s">
        <v>105</v>
      </c>
      <c r="F32" s="42">
        <v>0</v>
      </c>
      <c r="G32" s="132">
        <v>0</v>
      </c>
      <c r="H32" s="132">
        <v>0</v>
      </c>
      <c r="I32" s="132">
        <v>0</v>
      </c>
      <c r="J32" s="132">
        <v>0</v>
      </c>
      <c r="K32" s="132">
        <v>0</v>
      </c>
      <c r="L32" s="132">
        <v>0</v>
      </c>
      <c r="M32" s="132">
        <v>0</v>
      </c>
      <c r="N32" s="132">
        <v>0</v>
      </c>
      <c r="O32" s="132">
        <v>0</v>
      </c>
      <c r="P32" s="132">
        <v>0</v>
      </c>
      <c r="Q32" s="132">
        <v>0</v>
      </c>
      <c r="R32" s="132">
        <v>0</v>
      </c>
      <c r="S32" s="132">
        <v>0</v>
      </c>
      <c r="T32" s="132">
        <v>0</v>
      </c>
      <c r="U32" s="132">
        <v>0</v>
      </c>
      <c r="V32" s="132">
        <v>0</v>
      </c>
      <c r="W32" s="132">
        <v>0</v>
      </c>
      <c r="X32" s="132">
        <v>0</v>
      </c>
      <c r="Y32" s="132">
        <v>0</v>
      </c>
      <c r="Z32" s="132">
        <v>0</v>
      </c>
      <c r="AA32" s="132">
        <v>0</v>
      </c>
      <c r="AB32" s="132">
        <v>0</v>
      </c>
      <c r="AC32" s="132">
        <v>0</v>
      </c>
      <c r="AD32" s="132">
        <v>0</v>
      </c>
    </row>
    <row r="33" spans="1:30" ht="31.5" x14ac:dyDescent="0.25">
      <c r="A33" s="34"/>
      <c r="B33" s="41" t="s">
        <v>124</v>
      </c>
      <c r="C33" s="94" t="s">
        <v>125</v>
      </c>
      <c r="D33" s="132" t="s">
        <v>91</v>
      </c>
      <c r="E33" s="132" t="s">
        <v>105</v>
      </c>
      <c r="F33" s="42">
        <v>0</v>
      </c>
      <c r="G33" s="132">
        <v>0</v>
      </c>
      <c r="H33" s="132">
        <v>0</v>
      </c>
      <c r="I33" s="132">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2">
        <v>0</v>
      </c>
      <c r="AD33" s="132">
        <v>0</v>
      </c>
    </row>
    <row r="34" spans="1:30" ht="94.5" x14ac:dyDescent="0.25">
      <c r="A34" s="34"/>
      <c r="B34" s="41" t="s">
        <v>124</v>
      </c>
      <c r="C34" s="94" t="s">
        <v>126</v>
      </c>
      <c r="D34" s="132" t="s">
        <v>91</v>
      </c>
      <c r="E34" s="132" t="s">
        <v>105</v>
      </c>
      <c r="F34" s="42">
        <v>0</v>
      </c>
      <c r="G34" s="132">
        <v>0</v>
      </c>
      <c r="H34" s="132">
        <v>0</v>
      </c>
      <c r="I34" s="132">
        <v>0</v>
      </c>
      <c r="J34" s="132">
        <v>0</v>
      </c>
      <c r="K34" s="132">
        <v>0</v>
      </c>
      <c r="L34" s="132">
        <v>0</v>
      </c>
      <c r="M34" s="132">
        <v>0</v>
      </c>
      <c r="N34" s="132">
        <v>0</v>
      </c>
      <c r="O34" s="132">
        <v>0</v>
      </c>
      <c r="P34" s="132">
        <v>0</v>
      </c>
      <c r="Q34" s="132">
        <v>0</v>
      </c>
      <c r="R34" s="132">
        <v>0</v>
      </c>
      <c r="S34" s="132">
        <v>0</v>
      </c>
      <c r="T34" s="132">
        <v>0</v>
      </c>
      <c r="U34" s="132">
        <v>0</v>
      </c>
      <c r="V34" s="132">
        <v>0</v>
      </c>
      <c r="W34" s="132">
        <v>0</v>
      </c>
      <c r="X34" s="132">
        <v>0</v>
      </c>
      <c r="Y34" s="132">
        <v>0</v>
      </c>
      <c r="Z34" s="132">
        <v>0</v>
      </c>
      <c r="AA34" s="132">
        <v>0</v>
      </c>
      <c r="AB34" s="132">
        <v>0</v>
      </c>
      <c r="AC34" s="132">
        <v>0</v>
      </c>
      <c r="AD34" s="132">
        <v>0</v>
      </c>
    </row>
    <row r="35" spans="1:30" ht="78.75" x14ac:dyDescent="0.25">
      <c r="A35" s="34"/>
      <c r="B35" s="41" t="s">
        <v>124</v>
      </c>
      <c r="C35" s="94" t="s">
        <v>127</v>
      </c>
      <c r="D35" s="132" t="s">
        <v>91</v>
      </c>
      <c r="E35" s="132" t="s">
        <v>105</v>
      </c>
      <c r="F35" s="101">
        <v>0</v>
      </c>
      <c r="G35" s="132">
        <v>0</v>
      </c>
      <c r="H35" s="132">
        <v>0</v>
      </c>
      <c r="I35" s="132">
        <v>0</v>
      </c>
      <c r="J35" s="132">
        <v>0</v>
      </c>
      <c r="K35" s="132">
        <v>0</v>
      </c>
      <c r="L35" s="132">
        <v>0</v>
      </c>
      <c r="M35" s="132">
        <v>0</v>
      </c>
      <c r="N35" s="132">
        <v>0</v>
      </c>
      <c r="O35" s="132">
        <v>0</v>
      </c>
      <c r="P35" s="132">
        <v>0</v>
      </c>
      <c r="Q35" s="132">
        <v>0</v>
      </c>
      <c r="R35" s="132">
        <v>0</v>
      </c>
      <c r="S35" s="132">
        <v>0</v>
      </c>
      <c r="T35" s="132">
        <v>0</v>
      </c>
      <c r="U35" s="132">
        <v>0</v>
      </c>
      <c r="V35" s="132">
        <v>0</v>
      </c>
      <c r="W35" s="132">
        <v>0</v>
      </c>
      <c r="X35" s="132">
        <v>0</v>
      </c>
      <c r="Y35" s="132">
        <v>0</v>
      </c>
      <c r="Z35" s="132">
        <v>0</v>
      </c>
      <c r="AA35" s="132">
        <v>0</v>
      </c>
      <c r="AB35" s="132">
        <v>0</v>
      </c>
      <c r="AC35" s="132">
        <v>0</v>
      </c>
      <c r="AD35" s="132">
        <v>0</v>
      </c>
    </row>
    <row r="36" spans="1:30" ht="94.5" x14ac:dyDescent="0.25">
      <c r="A36" s="34"/>
      <c r="B36" s="41" t="s">
        <v>124</v>
      </c>
      <c r="C36" s="94" t="s">
        <v>128</v>
      </c>
      <c r="D36" s="132" t="s">
        <v>91</v>
      </c>
      <c r="E36" s="132" t="s">
        <v>105</v>
      </c>
      <c r="F36" s="101">
        <v>0</v>
      </c>
      <c r="G36" s="132">
        <v>0</v>
      </c>
      <c r="H36" s="132">
        <v>0</v>
      </c>
      <c r="I36" s="132">
        <v>0</v>
      </c>
      <c r="J36" s="132">
        <v>0</v>
      </c>
      <c r="K36" s="132">
        <v>0</v>
      </c>
      <c r="L36" s="132">
        <v>0</v>
      </c>
      <c r="M36" s="132">
        <v>0</v>
      </c>
      <c r="N36" s="132">
        <v>0</v>
      </c>
      <c r="O36" s="132">
        <v>0</v>
      </c>
      <c r="P36" s="132">
        <v>0</v>
      </c>
      <c r="Q36" s="132">
        <v>0</v>
      </c>
      <c r="R36" s="132">
        <v>0</v>
      </c>
      <c r="S36" s="132">
        <v>0</v>
      </c>
      <c r="T36" s="132">
        <v>0</v>
      </c>
      <c r="U36" s="132">
        <v>0</v>
      </c>
      <c r="V36" s="132">
        <v>0</v>
      </c>
      <c r="W36" s="132">
        <v>0</v>
      </c>
      <c r="X36" s="132">
        <v>0</v>
      </c>
      <c r="Y36" s="132">
        <v>0</v>
      </c>
      <c r="Z36" s="132">
        <v>0</v>
      </c>
      <c r="AA36" s="132">
        <v>0</v>
      </c>
      <c r="AB36" s="132">
        <v>0</v>
      </c>
      <c r="AC36" s="132">
        <v>0</v>
      </c>
      <c r="AD36" s="132">
        <v>0</v>
      </c>
    </row>
    <row r="37" spans="1:30" ht="31.5" x14ac:dyDescent="0.25">
      <c r="A37" s="34"/>
      <c r="B37" s="41" t="s">
        <v>129</v>
      </c>
      <c r="C37" s="94" t="s">
        <v>125</v>
      </c>
      <c r="D37" s="132" t="s">
        <v>91</v>
      </c>
      <c r="E37" s="132" t="s">
        <v>105</v>
      </c>
      <c r="F37" s="101">
        <v>0</v>
      </c>
      <c r="G37" s="132">
        <v>0</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132">
        <v>0</v>
      </c>
      <c r="X37" s="132">
        <v>0</v>
      </c>
      <c r="Y37" s="132">
        <v>0</v>
      </c>
      <c r="Z37" s="132">
        <v>0</v>
      </c>
      <c r="AA37" s="132">
        <v>0</v>
      </c>
      <c r="AB37" s="132">
        <v>0</v>
      </c>
      <c r="AC37" s="132">
        <v>0</v>
      </c>
      <c r="AD37" s="132">
        <v>0</v>
      </c>
    </row>
    <row r="38" spans="1:30" ht="94.5" x14ac:dyDescent="0.25">
      <c r="A38" s="34"/>
      <c r="B38" s="41" t="s">
        <v>129</v>
      </c>
      <c r="C38" s="94" t="s">
        <v>126</v>
      </c>
      <c r="D38" s="132" t="s">
        <v>91</v>
      </c>
      <c r="E38" s="132" t="s">
        <v>105</v>
      </c>
      <c r="F38" s="101">
        <v>0</v>
      </c>
      <c r="G38" s="132">
        <v>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132">
        <v>0</v>
      </c>
      <c r="X38" s="132">
        <v>0</v>
      </c>
      <c r="Y38" s="132">
        <v>0</v>
      </c>
      <c r="Z38" s="132">
        <v>0</v>
      </c>
      <c r="AA38" s="132">
        <v>0</v>
      </c>
      <c r="AB38" s="132">
        <v>0</v>
      </c>
      <c r="AC38" s="132">
        <v>0</v>
      </c>
      <c r="AD38" s="132">
        <v>0</v>
      </c>
    </row>
    <row r="39" spans="1:30" ht="78.75" x14ac:dyDescent="0.25">
      <c r="A39" s="34"/>
      <c r="B39" s="41" t="s">
        <v>129</v>
      </c>
      <c r="C39" s="94" t="s">
        <v>127</v>
      </c>
      <c r="D39" s="132" t="s">
        <v>91</v>
      </c>
      <c r="E39" s="132" t="s">
        <v>105</v>
      </c>
      <c r="F39" s="101">
        <v>0</v>
      </c>
      <c r="G39" s="132">
        <v>0</v>
      </c>
      <c r="H39" s="132">
        <v>0</v>
      </c>
      <c r="I39" s="132">
        <v>0</v>
      </c>
      <c r="J39" s="132">
        <v>0</v>
      </c>
      <c r="K39" s="132">
        <v>0</v>
      </c>
      <c r="L39" s="132">
        <v>0</v>
      </c>
      <c r="M39" s="132">
        <v>0</v>
      </c>
      <c r="N39" s="132">
        <v>0</v>
      </c>
      <c r="O39" s="132">
        <v>0</v>
      </c>
      <c r="P39" s="132">
        <v>0</v>
      </c>
      <c r="Q39" s="132">
        <v>0</v>
      </c>
      <c r="R39" s="132">
        <v>0</v>
      </c>
      <c r="S39" s="132">
        <v>0</v>
      </c>
      <c r="T39" s="132">
        <v>0</v>
      </c>
      <c r="U39" s="132">
        <v>0</v>
      </c>
      <c r="V39" s="132">
        <v>0</v>
      </c>
      <c r="W39" s="132">
        <v>0</v>
      </c>
      <c r="X39" s="132">
        <v>0</v>
      </c>
      <c r="Y39" s="132">
        <v>0</v>
      </c>
      <c r="Z39" s="132">
        <v>0</v>
      </c>
      <c r="AA39" s="132">
        <v>0</v>
      </c>
      <c r="AB39" s="132">
        <v>0</v>
      </c>
      <c r="AC39" s="132">
        <v>0</v>
      </c>
      <c r="AD39" s="132">
        <v>0</v>
      </c>
    </row>
    <row r="40" spans="1:30" ht="94.5" x14ac:dyDescent="0.25">
      <c r="A40" s="34"/>
      <c r="B40" s="41" t="s">
        <v>129</v>
      </c>
      <c r="C40" s="94" t="s">
        <v>130</v>
      </c>
      <c r="D40" s="132" t="s">
        <v>91</v>
      </c>
      <c r="E40" s="132" t="s">
        <v>105</v>
      </c>
      <c r="F40" s="101">
        <v>0</v>
      </c>
      <c r="G40" s="132">
        <v>0</v>
      </c>
      <c r="H40" s="132">
        <v>0</v>
      </c>
      <c r="I40" s="132">
        <v>0</v>
      </c>
      <c r="J40" s="132">
        <v>0</v>
      </c>
      <c r="K40" s="132">
        <v>0</v>
      </c>
      <c r="L40" s="132">
        <v>0</v>
      </c>
      <c r="M40" s="132">
        <v>0</v>
      </c>
      <c r="N40" s="132">
        <v>0</v>
      </c>
      <c r="O40" s="132">
        <v>0</v>
      </c>
      <c r="P40" s="132">
        <v>0</v>
      </c>
      <c r="Q40" s="132">
        <v>0</v>
      </c>
      <c r="R40" s="132">
        <v>0</v>
      </c>
      <c r="S40" s="132">
        <v>0</v>
      </c>
      <c r="T40" s="132">
        <v>0</v>
      </c>
      <c r="U40" s="132">
        <v>0</v>
      </c>
      <c r="V40" s="132">
        <v>0</v>
      </c>
      <c r="W40" s="132">
        <v>0</v>
      </c>
      <c r="X40" s="132">
        <v>0</v>
      </c>
      <c r="Y40" s="132">
        <v>0</v>
      </c>
      <c r="Z40" s="132">
        <v>0</v>
      </c>
      <c r="AA40" s="132">
        <v>0</v>
      </c>
      <c r="AB40" s="132">
        <v>0</v>
      </c>
      <c r="AC40" s="132">
        <v>0</v>
      </c>
      <c r="AD40" s="132">
        <v>0</v>
      </c>
    </row>
    <row r="41" spans="1:30" ht="78.75" x14ac:dyDescent="0.25">
      <c r="A41" s="34"/>
      <c r="B41" s="41" t="s">
        <v>131</v>
      </c>
      <c r="C41" s="94" t="s">
        <v>132</v>
      </c>
      <c r="D41" s="132" t="s">
        <v>91</v>
      </c>
      <c r="E41" s="132" t="s">
        <v>105</v>
      </c>
      <c r="F41" s="101">
        <v>0</v>
      </c>
      <c r="G41" s="132">
        <v>0</v>
      </c>
      <c r="H41" s="132">
        <v>0</v>
      </c>
      <c r="I41" s="132">
        <v>0</v>
      </c>
      <c r="J41" s="132">
        <v>0</v>
      </c>
      <c r="K41" s="132">
        <v>0</v>
      </c>
      <c r="L41" s="132">
        <v>0</v>
      </c>
      <c r="M41" s="132">
        <v>0</v>
      </c>
      <c r="N41" s="132">
        <v>0</v>
      </c>
      <c r="O41" s="132">
        <v>0</v>
      </c>
      <c r="P41" s="132">
        <v>0</v>
      </c>
      <c r="Q41" s="132">
        <v>0</v>
      </c>
      <c r="R41" s="132">
        <v>0</v>
      </c>
      <c r="S41" s="132">
        <v>0</v>
      </c>
      <c r="T41" s="132">
        <v>0</v>
      </c>
      <c r="U41" s="132">
        <v>0</v>
      </c>
      <c r="V41" s="132">
        <v>0</v>
      </c>
      <c r="W41" s="132">
        <v>0</v>
      </c>
      <c r="X41" s="132">
        <v>0</v>
      </c>
      <c r="Y41" s="132">
        <v>0</v>
      </c>
      <c r="Z41" s="132">
        <v>0</v>
      </c>
      <c r="AA41" s="132">
        <v>0</v>
      </c>
      <c r="AB41" s="132">
        <v>0</v>
      </c>
      <c r="AC41" s="132">
        <v>0</v>
      </c>
      <c r="AD41" s="132">
        <v>0</v>
      </c>
    </row>
    <row r="42" spans="1:30" ht="63" x14ac:dyDescent="0.25">
      <c r="A42" s="34"/>
      <c r="B42" s="41" t="s">
        <v>133</v>
      </c>
      <c r="C42" s="94" t="s">
        <v>134</v>
      </c>
      <c r="D42" s="132" t="s">
        <v>91</v>
      </c>
      <c r="E42" s="132" t="s">
        <v>105</v>
      </c>
      <c r="F42" s="101">
        <v>0</v>
      </c>
      <c r="G42" s="132">
        <v>0</v>
      </c>
      <c r="H42" s="132">
        <v>0</v>
      </c>
      <c r="I42" s="132">
        <v>0</v>
      </c>
      <c r="J42" s="132">
        <v>0</v>
      </c>
      <c r="K42" s="132">
        <v>0</v>
      </c>
      <c r="L42" s="132">
        <v>0</v>
      </c>
      <c r="M42" s="132">
        <v>0</v>
      </c>
      <c r="N42" s="132">
        <v>0</v>
      </c>
      <c r="O42" s="132">
        <v>0</v>
      </c>
      <c r="P42" s="132">
        <v>0</v>
      </c>
      <c r="Q42" s="132">
        <v>0</v>
      </c>
      <c r="R42" s="132">
        <v>0</v>
      </c>
      <c r="S42" s="132">
        <v>0</v>
      </c>
      <c r="T42" s="132">
        <v>0</v>
      </c>
      <c r="U42" s="132">
        <v>0</v>
      </c>
      <c r="V42" s="132">
        <v>0</v>
      </c>
      <c r="W42" s="132">
        <v>0</v>
      </c>
      <c r="X42" s="132">
        <v>0</v>
      </c>
      <c r="Y42" s="132">
        <v>0</v>
      </c>
      <c r="Z42" s="132">
        <v>0</v>
      </c>
      <c r="AA42" s="132">
        <v>0</v>
      </c>
      <c r="AB42" s="132">
        <v>0</v>
      </c>
      <c r="AC42" s="132">
        <v>0</v>
      </c>
      <c r="AD42" s="132">
        <v>0</v>
      </c>
    </row>
    <row r="43" spans="1:30" ht="78.75" x14ac:dyDescent="0.25">
      <c r="A43" s="34"/>
      <c r="B43" s="41" t="s">
        <v>135</v>
      </c>
      <c r="C43" s="94" t="s">
        <v>136</v>
      </c>
      <c r="D43" s="132" t="s">
        <v>91</v>
      </c>
      <c r="E43" s="132" t="s">
        <v>105</v>
      </c>
      <c r="F43" s="101">
        <v>0</v>
      </c>
      <c r="G43" s="132">
        <v>0</v>
      </c>
      <c r="H43" s="132">
        <v>0</v>
      </c>
      <c r="I43" s="132">
        <v>0</v>
      </c>
      <c r="J43" s="132">
        <v>0</v>
      </c>
      <c r="K43" s="132">
        <v>0</v>
      </c>
      <c r="L43" s="132">
        <v>0</v>
      </c>
      <c r="M43" s="132">
        <v>0</v>
      </c>
      <c r="N43" s="132">
        <v>0</v>
      </c>
      <c r="O43" s="132">
        <v>0</v>
      </c>
      <c r="P43" s="132">
        <v>0</v>
      </c>
      <c r="Q43" s="132">
        <v>0</v>
      </c>
      <c r="R43" s="132">
        <v>0</v>
      </c>
      <c r="S43" s="132">
        <v>0</v>
      </c>
      <c r="T43" s="132">
        <v>0</v>
      </c>
      <c r="U43" s="132">
        <v>0</v>
      </c>
      <c r="V43" s="132">
        <v>0</v>
      </c>
      <c r="W43" s="132">
        <v>0</v>
      </c>
      <c r="X43" s="132">
        <v>0</v>
      </c>
      <c r="Y43" s="132">
        <v>0</v>
      </c>
      <c r="Z43" s="132">
        <v>0</v>
      </c>
      <c r="AA43" s="132">
        <v>0</v>
      </c>
      <c r="AB43" s="132">
        <v>0</v>
      </c>
      <c r="AC43" s="132">
        <v>0</v>
      </c>
      <c r="AD43" s="132">
        <v>0</v>
      </c>
    </row>
    <row r="44" spans="1:30" ht="31.5" x14ac:dyDescent="0.25">
      <c r="A44" s="34">
        <v>2</v>
      </c>
      <c r="B44" s="36" t="s">
        <v>137</v>
      </c>
      <c r="C44" s="90" t="s">
        <v>138</v>
      </c>
      <c r="D44" s="131" t="s">
        <v>91</v>
      </c>
      <c r="E44" s="131" t="s">
        <v>105</v>
      </c>
      <c r="F44" s="105">
        <f t="shared" ref="F44:AD44" si="10">F45+F49+F54+F63</f>
        <v>0</v>
      </c>
      <c r="G44" s="105">
        <f t="shared" si="10"/>
        <v>0</v>
      </c>
      <c r="H44" s="105">
        <f t="shared" si="10"/>
        <v>0</v>
      </c>
      <c r="I44" s="105">
        <f t="shared" si="10"/>
        <v>0</v>
      </c>
      <c r="J44" s="105">
        <f t="shared" si="10"/>
        <v>0</v>
      </c>
      <c r="K44" s="105">
        <f t="shared" si="10"/>
        <v>0</v>
      </c>
      <c r="L44" s="105">
        <f t="shared" si="10"/>
        <v>0</v>
      </c>
      <c r="M44" s="105">
        <f t="shared" si="10"/>
        <v>0</v>
      </c>
      <c r="N44" s="105">
        <f t="shared" si="10"/>
        <v>0</v>
      </c>
      <c r="O44" s="105">
        <f t="shared" si="10"/>
        <v>0</v>
      </c>
      <c r="P44" s="105">
        <f t="shared" si="10"/>
        <v>0.56000000000000005</v>
      </c>
      <c r="Q44" s="105">
        <f t="shared" si="10"/>
        <v>0</v>
      </c>
      <c r="R44" s="105">
        <f t="shared" si="10"/>
        <v>0</v>
      </c>
      <c r="S44" s="105">
        <f t="shared" si="10"/>
        <v>0</v>
      </c>
      <c r="T44" s="105">
        <f t="shared" si="10"/>
        <v>0</v>
      </c>
      <c r="U44" s="105">
        <f t="shared" si="10"/>
        <v>0</v>
      </c>
      <c r="V44" s="105">
        <f t="shared" si="10"/>
        <v>0</v>
      </c>
      <c r="W44" s="105">
        <f t="shared" si="10"/>
        <v>0</v>
      </c>
      <c r="X44" s="105">
        <f t="shared" si="10"/>
        <v>0</v>
      </c>
      <c r="Y44" s="105">
        <f t="shared" si="10"/>
        <v>0</v>
      </c>
      <c r="Z44" s="105">
        <f t="shared" si="10"/>
        <v>0.01</v>
      </c>
      <c r="AA44" s="105">
        <f t="shared" si="10"/>
        <v>0</v>
      </c>
      <c r="AB44" s="105">
        <f t="shared" si="10"/>
        <v>0</v>
      </c>
      <c r="AC44" s="105">
        <f t="shared" si="10"/>
        <v>0</v>
      </c>
      <c r="AD44" s="105">
        <f t="shared" si="10"/>
        <v>0</v>
      </c>
    </row>
    <row r="45" spans="1:30" ht="63" x14ac:dyDescent="0.25">
      <c r="A45" s="34"/>
      <c r="B45" s="41" t="s">
        <v>139</v>
      </c>
      <c r="C45" s="94" t="s">
        <v>140</v>
      </c>
      <c r="D45" s="132" t="s">
        <v>91</v>
      </c>
      <c r="E45" s="132" t="s">
        <v>105</v>
      </c>
      <c r="F45" s="101">
        <f t="shared" ref="F45:AD45" si="11">F46+F48</f>
        <v>0</v>
      </c>
      <c r="G45" s="101">
        <f t="shared" si="11"/>
        <v>0</v>
      </c>
      <c r="H45" s="101">
        <f t="shared" si="11"/>
        <v>0</v>
      </c>
      <c r="I45" s="101">
        <f t="shared" si="11"/>
        <v>0</v>
      </c>
      <c r="J45" s="101">
        <f t="shared" si="11"/>
        <v>0</v>
      </c>
      <c r="K45" s="101">
        <f t="shared" si="11"/>
        <v>0</v>
      </c>
      <c r="L45" s="101">
        <f t="shared" si="11"/>
        <v>0</v>
      </c>
      <c r="M45" s="101">
        <f t="shared" si="11"/>
        <v>0</v>
      </c>
      <c r="N45" s="101">
        <f t="shared" si="11"/>
        <v>0</v>
      </c>
      <c r="O45" s="101">
        <f t="shared" si="11"/>
        <v>0</v>
      </c>
      <c r="P45" s="101">
        <f t="shared" si="11"/>
        <v>0.56000000000000005</v>
      </c>
      <c r="Q45" s="101">
        <f t="shared" si="11"/>
        <v>0</v>
      </c>
      <c r="R45" s="101">
        <f t="shared" si="11"/>
        <v>0</v>
      </c>
      <c r="S45" s="101">
        <f t="shared" si="11"/>
        <v>0</v>
      </c>
      <c r="T45" s="101">
        <f t="shared" si="11"/>
        <v>0</v>
      </c>
      <c r="U45" s="101">
        <f t="shared" si="11"/>
        <v>0</v>
      </c>
      <c r="V45" s="101">
        <f t="shared" si="11"/>
        <v>0</v>
      </c>
      <c r="W45" s="101">
        <f t="shared" si="11"/>
        <v>0</v>
      </c>
      <c r="X45" s="101">
        <f t="shared" si="11"/>
        <v>0</v>
      </c>
      <c r="Y45" s="101">
        <f t="shared" si="11"/>
        <v>0</v>
      </c>
      <c r="Z45" s="101">
        <f t="shared" si="11"/>
        <v>0.01</v>
      </c>
      <c r="AA45" s="101">
        <f t="shared" si="11"/>
        <v>0</v>
      </c>
      <c r="AB45" s="101">
        <f t="shared" si="11"/>
        <v>0</v>
      </c>
      <c r="AC45" s="101">
        <f t="shared" si="11"/>
        <v>0</v>
      </c>
      <c r="AD45" s="101">
        <f t="shared" si="11"/>
        <v>0</v>
      </c>
    </row>
    <row r="46" spans="1:30" ht="31.5" x14ac:dyDescent="0.25">
      <c r="A46" s="34"/>
      <c r="B46" s="41" t="s">
        <v>141</v>
      </c>
      <c r="C46" s="94" t="s">
        <v>142</v>
      </c>
      <c r="D46" s="132" t="s">
        <v>91</v>
      </c>
      <c r="E46" s="132" t="s">
        <v>105</v>
      </c>
      <c r="F46" s="101">
        <f t="shared" ref="F46:AD46" si="12">SUM(F47:F47)</f>
        <v>0</v>
      </c>
      <c r="G46" s="101">
        <f t="shared" si="12"/>
        <v>0</v>
      </c>
      <c r="H46" s="101">
        <f t="shared" si="12"/>
        <v>0</v>
      </c>
      <c r="I46" s="101">
        <f t="shared" si="12"/>
        <v>0</v>
      </c>
      <c r="J46" s="101">
        <f t="shared" si="12"/>
        <v>0</v>
      </c>
      <c r="K46" s="101">
        <f t="shared" si="12"/>
        <v>0</v>
      </c>
      <c r="L46" s="101">
        <f t="shared" si="12"/>
        <v>0</v>
      </c>
      <c r="M46" s="101">
        <f t="shared" si="12"/>
        <v>0</v>
      </c>
      <c r="N46" s="101">
        <f t="shared" si="12"/>
        <v>0</v>
      </c>
      <c r="O46" s="101">
        <f t="shared" si="12"/>
        <v>0</v>
      </c>
      <c r="P46" s="101">
        <f t="shared" si="12"/>
        <v>0.56000000000000005</v>
      </c>
      <c r="Q46" s="101">
        <f t="shared" si="12"/>
        <v>0</v>
      </c>
      <c r="R46" s="101">
        <f t="shared" si="12"/>
        <v>0</v>
      </c>
      <c r="S46" s="101">
        <f t="shared" si="12"/>
        <v>0</v>
      </c>
      <c r="T46" s="101">
        <f t="shared" si="12"/>
        <v>0</v>
      </c>
      <c r="U46" s="101">
        <f t="shared" si="12"/>
        <v>0</v>
      </c>
      <c r="V46" s="101">
        <f t="shared" si="12"/>
        <v>0</v>
      </c>
      <c r="W46" s="101">
        <f t="shared" si="12"/>
        <v>0</v>
      </c>
      <c r="X46" s="101">
        <f t="shared" si="12"/>
        <v>0</v>
      </c>
      <c r="Y46" s="101">
        <f t="shared" si="12"/>
        <v>0</v>
      </c>
      <c r="Z46" s="101">
        <f t="shared" si="12"/>
        <v>0.01</v>
      </c>
      <c r="AA46" s="101">
        <f t="shared" si="12"/>
        <v>0</v>
      </c>
      <c r="AB46" s="101">
        <f t="shared" si="12"/>
        <v>0</v>
      </c>
      <c r="AC46" s="101">
        <f t="shared" si="12"/>
        <v>0</v>
      </c>
      <c r="AD46" s="101">
        <f t="shared" si="12"/>
        <v>0</v>
      </c>
    </row>
    <row r="47" spans="1:30" s="567" customFormat="1" ht="31.5" x14ac:dyDescent="0.25">
      <c r="A47" s="559"/>
      <c r="B47" s="554" t="s">
        <v>141</v>
      </c>
      <c r="C47" s="583" t="str">
        <f>'2'!C49</f>
        <v>Реконструкция ТП-35, П/С "Объект", с. Плодовое</v>
      </c>
      <c r="D47" s="528" t="str">
        <f>'2'!D49</f>
        <v>J_102PESCR1</v>
      </c>
      <c r="E47" s="580" t="s">
        <v>872</v>
      </c>
      <c r="F47" s="560">
        <v>0</v>
      </c>
      <c r="G47" s="580">
        <v>0</v>
      </c>
      <c r="H47" s="580">
        <v>0</v>
      </c>
      <c r="I47" s="580">
        <v>0</v>
      </c>
      <c r="J47" s="580">
        <v>0</v>
      </c>
      <c r="K47" s="580">
        <v>0</v>
      </c>
      <c r="L47" s="580">
        <v>0</v>
      </c>
      <c r="M47" s="580">
        <v>0</v>
      </c>
      <c r="N47" s="580">
        <v>0</v>
      </c>
      <c r="O47" s="580">
        <v>0</v>
      </c>
      <c r="P47" s="580">
        <v>0.56000000000000005</v>
      </c>
      <c r="Q47" s="580">
        <v>0</v>
      </c>
      <c r="R47" s="580">
        <v>0</v>
      </c>
      <c r="S47" s="580">
        <v>0</v>
      </c>
      <c r="T47" s="580">
        <v>0</v>
      </c>
      <c r="U47" s="580">
        <v>0</v>
      </c>
      <c r="V47" s="580">
        <v>0</v>
      </c>
      <c r="W47" s="580">
        <v>0</v>
      </c>
      <c r="X47" s="580">
        <v>0</v>
      </c>
      <c r="Y47" s="580">
        <v>0</v>
      </c>
      <c r="Z47" s="580">
        <v>0.01</v>
      </c>
      <c r="AA47" s="580">
        <v>0</v>
      </c>
      <c r="AB47" s="580">
        <v>0</v>
      </c>
      <c r="AC47" s="580">
        <v>0</v>
      </c>
      <c r="AD47" s="580">
        <v>0</v>
      </c>
    </row>
    <row r="48" spans="1:30" s="384" customFormat="1" ht="47.25" x14ac:dyDescent="0.25">
      <c r="A48" s="34"/>
      <c r="B48" s="41" t="s">
        <v>143</v>
      </c>
      <c r="C48" s="416" t="s">
        <v>144</v>
      </c>
      <c r="D48" s="132" t="s">
        <v>91</v>
      </c>
      <c r="E48" s="132" t="s">
        <v>105</v>
      </c>
      <c r="F48" s="101">
        <v>0</v>
      </c>
      <c r="G48" s="101">
        <v>0</v>
      </c>
      <c r="H48" s="101">
        <v>0</v>
      </c>
      <c r="I48" s="101">
        <v>0</v>
      </c>
      <c r="J48" s="101">
        <v>0</v>
      </c>
      <c r="K48" s="101">
        <v>0</v>
      </c>
      <c r="L48" s="101">
        <v>0</v>
      </c>
      <c r="M48" s="101">
        <v>0</v>
      </c>
      <c r="N48" s="101">
        <v>0</v>
      </c>
      <c r="O48" s="101">
        <v>0</v>
      </c>
      <c r="P48" s="101">
        <v>0</v>
      </c>
      <c r="Q48" s="101">
        <v>0</v>
      </c>
      <c r="R48" s="101">
        <v>0</v>
      </c>
      <c r="S48" s="101">
        <v>0</v>
      </c>
      <c r="T48" s="101">
        <v>0</v>
      </c>
      <c r="U48" s="101">
        <v>0</v>
      </c>
      <c r="V48" s="101">
        <v>0</v>
      </c>
      <c r="W48" s="101">
        <v>0</v>
      </c>
      <c r="X48" s="101">
        <v>0</v>
      </c>
      <c r="Y48" s="101">
        <v>0</v>
      </c>
      <c r="Z48" s="101">
        <v>0</v>
      </c>
      <c r="AA48" s="101">
        <v>0</v>
      </c>
      <c r="AB48" s="101">
        <v>0</v>
      </c>
      <c r="AC48" s="101">
        <v>0</v>
      </c>
      <c r="AD48" s="101">
        <v>0</v>
      </c>
    </row>
    <row r="49" spans="1:30" s="384" customFormat="1" ht="47.25" x14ac:dyDescent="0.25">
      <c r="A49" s="34"/>
      <c r="B49" s="41" t="s">
        <v>145</v>
      </c>
      <c r="C49" s="94" t="s">
        <v>146</v>
      </c>
      <c r="D49" s="132" t="s">
        <v>91</v>
      </c>
      <c r="E49" s="132" t="s">
        <v>105</v>
      </c>
      <c r="F49" s="101">
        <f t="shared" ref="F49:AD49" si="13">F50+F53</f>
        <v>0</v>
      </c>
      <c r="G49" s="101">
        <f t="shared" si="13"/>
        <v>0</v>
      </c>
      <c r="H49" s="101">
        <f t="shared" si="13"/>
        <v>0</v>
      </c>
      <c r="I49" s="101">
        <f t="shared" si="13"/>
        <v>0</v>
      </c>
      <c r="J49" s="101">
        <f t="shared" si="13"/>
        <v>0</v>
      </c>
      <c r="K49" s="101">
        <f t="shared" si="13"/>
        <v>0</v>
      </c>
      <c r="L49" s="101">
        <f t="shared" si="13"/>
        <v>0</v>
      </c>
      <c r="M49" s="101">
        <f t="shared" si="13"/>
        <v>0</v>
      </c>
      <c r="N49" s="101">
        <f t="shared" si="13"/>
        <v>0</v>
      </c>
      <c r="O49" s="101">
        <f t="shared" si="13"/>
        <v>0</v>
      </c>
      <c r="P49" s="101">
        <f t="shared" si="13"/>
        <v>0</v>
      </c>
      <c r="Q49" s="101">
        <f t="shared" si="13"/>
        <v>0</v>
      </c>
      <c r="R49" s="101">
        <f t="shared" si="13"/>
        <v>0</v>
      </c>
      <c r="S49" s="101">
        <f t="shared" si="13"/>
        <v>0</v>
      </c>
      <c r="T49" s="101">
        <f t="shared" si="13"/>
        <v>0</v>
      </c>
      <c r="U49" s="101">
        <f t="shared" si="13"/>
        <v>0</v>
      </c>
      <c r="V49" s="101">
        <f t="shared" si="13"/>
        <v>0</v>
      </c>
      <c r="W49" s="101">
        <f t="shared" si="13"/>
        <v>0</v>
      </c>
      <c r="X49" s="101">
        <f t="shared" si="13"/>
        <v>0</v>
      </c>
      <c r="Y49" s="101">
        <f t="shared" si="13"/>
        <v>0</v>
      </c>
      <c r="Z49" s="101">
        <f t="shared" si="13"/>
        <v>0</v>
      </c>
      <c r="AA49" s="101">
        <f t="shared" si="13"/>
        <v>0</v>
      </c>
      <c r="AB49" s="101">
        <f t="shared" si="13"/>
        <v>0</v>
      </c>
      <c r="AC49" s="101">
        <f t="shared" si="13"/>
        <v>0</v>
      </c>
      <c r="AD49" s="101">
        <f t="shared" si="13"/>
        <v>0</v>
      </c>
    </row>
    <row r="50" spans="1:30" s="384" customFormat="1" ht="31.5" x14ac:dyDescent="0.25">
      <c r="A50" s="34"/>
      <c r="B50" s="41" t="s">
        <v>147</v>
      </c>
      <c r="C50" s="416" t="s">
        <v>148</v>
      </c>
      <c r="D50" s="132" t="s">
        <v>91</v>
      </c>
      <c r="E50" s="132" t="s">
        <v>105</v>
      </c>
      <c r="F50" s="101">
        <v>0</v>
      </c>
      <c r="G50" s="101">
        <v>0</v>
      </c>
      <c r="H50" s="101">
        <v>0</v>
      </c>
      <c r="I50" s="101">
        <v>0</v>
      </c>
      <c r="J50" s="101">
        <v>0</v>
      </c>
      <c r="K50" s="101">
        <v>0</v>
      </c>
      <c r="L50" s="101">
        <v>0</v>
      </c>
      <c r="M50" s="101">
        <v>0</v>
      </c>
      <c r="N50" s="101">
        <v>0</v>
      </c>
      <c r="O50" s="101">
        <v>0</v>
      </c>
      <c r="P50" s="101">
        <v>0</v>
      </c>
      <c r="Q50" s="101">
        <v>0</v>
      </c>
      <c r="R50" s="101">
        <v>0</v>
      </c>
      <c r="S50" s="101">
        <v>0</v>
      </c>
      <c r="T50" s="101">
        <v>0</v>
      </c>
      <c r="U50" s="101">
        <v>0</v>
      </c>
      <c r="V50" s="101">
        <v>0</v>
      </c>
      <c r="W50" s="101">
        <v>0</v>
      </c>
      <c r="X50" s="101">
        <v>0</v>
      </c>
      <c r="Y50" s="101">
        <v>0</v>
      </c>
      <c r="Z50" s="101">
        <v>0</v>
      </c>
      <c r="AA50" s="101">
        <v>0</v>
      </c>
      <c r="AB50" s="101">
        <v>0</v>
      </c>
      <c r="AC50" s="101">
        <v>0</v>
      </c>
      <c r="AD50" s="101">
        <v>0</v>
      </c>
    </row>
    <row r="51" spans="1:30" s="567" customFormat="1" ht="31.5" x14ac:dyDescent="0.25">
      <c r="A51" s="559"/>
      <c r="B51" s="554" t="s">
        <v>147</v>
      </c>
      <c r="C51" s="583" t="str">
        <f>'2'!C53</f>
        <v>Реконструкция  ВЛ-10кВ ПСТ Перевальное, Л-7, отпайка от опоры 98 на полигон</v>
      </c>
      <c r="D51" s="528" t="str">
        <f>'2'!D53</f>
        <v>I_102PESCR1</v>
      </c>
      <c r="E51" s="580" t="s">
        <v>105</v>
      </c>
      <c r="F51" s="560">
        <v>0</v>
      </c>
      <c r="G51" s="560">
        <v>0</v>
      </c>
      <c r="H51" s="560">
        <v>0</v>
      </c>
      <c r="I51" s="560">
        <v>0</v>
      </c>
      <c r="J51" s="560">
        <v>0</v>
      </c>
      <c r="K51" s="560">
        <v>0</v>
      </c>
      <c r="L51" s="560">
        <v>0</v>
      </c>
      <c r="M51" s="560">
        <v>0</v>
      </c>
      <c r="N51" s="560">
        <v>0</v>
      </c>
      <c r="O51" s="560">
        <v>0</v>
      </c>
      <c r="P51" s="560">
        <v>0</v>
      </c>
      <c r="Q51" s="560">
        <v>0</v>
      </c>
      <c r="R51" s="560">
        <v>0</v>
      </c>
      <c r="S51" s="560">
        <v>0</v>
      </c>
      <c r="T51" s="560">
        <v>0</v>
      </c>
      <c r="U51" s="560">
        <v>0</v>
      </c>
      <c r="V51" s="560">
        <v>0</v>
      </c>
      <c r="W51" s="560">
        <v>0</v>
      </c>
      <c r="X51" s="560">
        <v>0</v>
      </c>
      <c r="Y51" s="560">
        <v>0</v>
      </c>
      <c r="Z51" s="560">
        <v>0</v>
      </c>
      <c r="AA51" s="560">
        <v>0</v>
      </c>
      <c r="AB51" s="560">
        <v>0</v>
      </c>
      <c r="AC51" s="560">
        <v>0</v>
      </c>
      <c r="AD51" s="560">
        <v>0</v>
      </c>
    </row>
    <row r="52" spans="1:30" s="567" customFormat="1" x14ac:dyDescent="0.25">
      <c r="A52" s="559"/>
      <c r="B52" s="554" t="s">
        <v>147</v>
      </c>
      <c r="C52" s="583" t="str">
        <f>'2'!C54</f>
        <v>Реконструкция  КЛ-10кВ ПС Евпатория ТП-101</v>
      </c>
      <c r="D52" s="528" t="str">
        <f>'2'!D54</f>
        <v>K_102PESCR1</v>
      </c>
      <c r="E52" s="580" t="s">
        <v>105</v>
      </c>
      <c r="F52" s="560">
        <v>0</v>
      </c>
      <c r="G52" s="560">
        <v>0</v>
      </c>
      <c r="H52" s="560">
        <v>0</v>
      </c>
      <c r="I52" s="560">
        <v>0</v>
      </c>
      <c r="J52" s="560">
        <v>0</v>
      </c>
      <c r="K52" s="560">
        <v>0</v>
      </c>
      <c r="L52" s="560">
        <v>0</v>
      </c>
      <c r="M52" s="560">
        <v>0</v>
      </c>
      <c r="N52" s="560">
        <v>0</v>
      </c>
      <c r="O52" s="560">
        <v>0</v>
      </c>
      <c r="P52" s="560">
        <v>0</v>
      </c>
      <c r="Q52" s="560">
        <v>0</v>
      </c>
      <c r="R52" s="560">
        <v>0</v>
      </c>
      <c r="S52" s="560">
        <v>0</v>
      </c>
      <c r="T52" s="560">
        <v>0</v>
      </c>
      <c r="U52" s="560">
        <v>0</v>
      </c>
      <c r="V52" s="560">
        <v>0</v>
      </c>
      <c r="W52" s="560">
        <v>0</v>
      </c>
      <c r="X52" s="560">
        <v>0</v>
      </c>
      <c r="Y52" s="560">
        <v>0</v>
      </c>
      <c r="Z52" s="560">
        <v>0</v>
      </c>
      <c r="AA52" s="560">
        <v>0</v>
      </c>
      <c r="AB52" s="560">
        <v>0</v>
      </c>
      <c r="AC52" s="560">
        <v>0</v>
      </c>
      <c r="AD52" s="560">
        <v>0</v>
      </c>
    </row>
    <row r="53" spans="1:30" ht="31.5" x14ac:dyDescent="0.25">
      <c r="A53" s="34"/>
      <c r="B53" s="41" t="s">
        <v>149</v>
      </c>
      <c r="C53" s="416" t="s">
        <v>150</v>
      </c>
      <c r="D53" s="132" t="s">
        <v>91</v>
      </c>
      <c r="E53" s="132" t="s">
        <v>105</v>
      </c>
      <c r="F53" s="101">
        <v>0</v>
      </c>
      <c r="G53" s="101">
        <v>0</v>
      </c>
      <c r="H53" s="101">
        <v>0</v>
      </c>
      <c r="I53" s="101">
        <v>0</v>
      </c>
      <c r="J53" s="101">
        <v>0</v>
      </c>
      <c r="K53" s="101">
        <v>0</v>
      </c>
      <c r="L53" s="101">
        <v>0</v>
      </c>
      <c r="M53" s="101">
        <v>0</v>
      </c>
      <c r="N53" s="101">
        <v>0</v>
      </c>
      <c r="O53" s="101">
        <v>0</v>
      </c>
      <c r="P53" s="101">
        <v>0</v>
      </c>
      <c r="Q53" s="101">
        <v>0</v>
      </c>
      <c r="R53" s="101">
        <v>0</v>
      </c>
      <c r="S53" s="101">
        <v>0</v>
      </c>
      <c r="T53" s="101">
        <v>0</v>
      </c>
      <c r="U53" s="101">
        <v>0</v>
      </c>
      <c r="V53" s="101">
        <v>0</v>
      </c>
      <c r="W53" s="101">
        <v>0</v>
      </c>
      <c r="X53" s="101">
        <v>0</v>
      </c>
      <c r="Y53" s="101">
        <v>0</v>
      </c>
      <c r="Z53" s="101">
        <v>0</v>
      </c>
      <c r="AA53" s="101">
        <v>0</v>
      </c>
      <c r="AB53" s="101">
        <v>0</v>
      </c>
      <c r="AC53" s="101">
        <v>0</v>
      </c>
      <c r="AD53" s="101">
        <v>0</v>
      </c>
    </row>
    <row r="54" spans="1:30" ht="31.5" x14ac:dyDescent="0.25">
      <c r="A54" s="34"/>
      <c r="B54" s="41" t="s">
        <v>151</v>
      </c>
      <c r="C54" s="94" t="s">
        <v>152</v>
      </c>
      <c r="D54" s="132" t="s">
        <v>91</v>
      </c>
      <c r="E54" s="132" t="s">
        <v>105</v>
      </c>
      <c r="F54" s="101">
        <f t="shared" ref="F54:AD54" si="14">F55+F56+F57+F58+F59+F60+F61+F62</f>
        <v>0</v>
      </c>
      <c r="G54" s="101">
        <f t="shared" si="14"/>
        <v>0</v>
      </c>
      <c r="H54" s="101">
        <f t="shared" si="14"/>
        <v>0</v>
      </c>
      <c r="I54" s="101">
        <f t="shared" si="14"/>
        <v>0</v>
      </c>
      <c r="J54" s="101">
        <f t="shared" si="14"/>
        <v>0</v>
      </c>
      <c r="K54" s="101">
        <f t="shared" si="14"/>
        <v>0</v>
      </c>
      <c r="L54" s="101">
        <f t="shared" si="14"/>
        <v>0</v>
      </c>
      <c r="M54" s="101">
        <f t="shared" si="14"/>
        <v>0</v>
      </c>
      <c r="N54" s="101">
        <f t="shared" si="14"/>
        <v>0</v>
      </c>
      <c r="O54" s="101">
        <f t="shared" si="14"/>
        <v>0</v>
      </c>
      <c r="P54" s="101">
        <f t="shared" si="14"/>
        <v>0</v>
      </c>
      <c r="Q54" s="101">
        <f t="shared" si="14"/>
        <v>0</v>
      </c>
      <c r="R54" s="101">
        <f t="shared" si="14"/>
        <v>0</v>
      </c>
      <c r="S54" s="101">
        <f t="shared" si="14"/>
        <v>0</v>
      </c>
      <c r="T54" s="101">
        <f t="shared" si="14"/>
        <v>0</v>
      </c>
      <c r="U54" s="101">
        <f t="shared" si="14"/>
        <v>0</v>
      </c>
      <c r="V54" s="101">
        <f t="shared" si="14"/>
        <v>0</v>
      </c>
      <c r="W54" s="101">
        <f t="shared" si="14"/>
        <v>0</v>
      </c>
      <c r="X54" s="101">
        <f t="shared" si="14"/>
        <v>0</v>
      </c>
      <c r="Y54" s="101">
        <f t="shared" si="14"/>
        <v>0</v>
      </c>
      <c r="Z54" s="101">
        <f t="shared" si="14"/>
        <v>0</v>
      </c>
      <c r="AA54" s="101">
        <f t="shared" si="14"/>
        <v>0</v>
      </c>
      <c r="AB54" s="101">
        <f t="shared" si="14"/>
        <v>0</v>
      </c>
      <c r="AC54" s="101">
        <f t="shared" si="14"/>
        <v>0</v>
      </c>
      <c r="AD54" s="101">
        <f t="shared" si="14"/>
        <v>0</v>
      </c>
    </row>
    <row r="55" spans="1:30" ht="31.5" x14ac:dyDescent="0.25">
      <c r="A55" s="34"/>
      <c r="B55" s="41" t="s">
        <v>153</v>
      </c>
      <c r="C55" s="94" t="s">
        <v>154</v>
      </c>
      <c r="D55" s="132" t="s">
        <v>91</v>
      </c>
      <c r="E55" s="132" t="s">
        <v>105</v>
      </c>
      <c r="F55" s="101">
        <v>0</v>
      </c>
      <c r="G55" s="101">
        <v>0</v>
      </c>
      <c r="H55" s="101">
        <v>0</v>
      </c>
      <c r="I55" s="101">
        <v>0</v>
      </c>
      <c r="J55" s="101">
        <v>0</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101">
        <v>0</v>
      </c>
      <c r="AC55" s="101">
        <v>0</v>
      </c>
      <c r="AD55" s="101">
        <v>0</v>
      </c>
    </row>
    <row r="56" spans="1:30" ht="31.5" x14ac:dyDescent="0.25">
      <c r="A56" s="34"/>
      <c r="B56" s="41" t="s">
        <v>155</v>
      </c>
      <c r="C56" s="94" t="s">
        <v>156</v>
      </c>
      <c r="D56" s="132" t="s">
        <v>91</v>
      </c>
      <c r="E56" s="132" t="s">
        <v>105</v>
      </c>
      <c r="F56" s="101">
        <v>0</v>
      </c>
      <c r="G56" s="101">
        <v>0</v>
      </c>
      <c r="H56" s="101">
        <v>0</v>
      </c>
      <c r="I56" s="101">
        <v>0</v>
      </c>
      <c r="J56" s="101">
        <v>0</v>
      </c>
      <c r="K56" s="101">
        <v>0</v>
      </c>
      <c r="L56" s="101">
        <v>0</v>
      </c>
      <c r="M56" s="101">
        <v>0</v>
      </c>
      <c r="N56" s="101">
        <v>0</v>
      </c>
      <c r="O56" s="101">
        <v>0</v>
      </c>
      <c r="P56" s="101">
        <v>0</v>
      </c>
      <c r="Q56" s="101">
        <v>0</v>
      </c>
      <c r="R56" s="101">
        <v>0</v>
      </c>
      <c r="S56" s="101">
        <v>0</v>
      </c>
      <c r="T56" s="101">
        <v>0</v>
      </c>
      <c r="U56" s="101">
        <v>0</v>
      </c>
      <c r="V56" s="101">
        <v>0</v>
      </c>
      <c r="W56" s="101">
        <v>0</v>
      </c>
      <c r="X56" s="101">
        <v>0</v>
      </c>
      <c r="Y56" s="101">
        <v>0</v>
      </c>
      <c r="Z56" s="101">
        <v>0</v>
      </c>
      <c r="AA56" s="101">
        <v>0</v>
      </c>
      <c r="AB56" s="101">
        <v>0</v>
      </c>
      <c r="AC56" s="101">
        <v>0</v>
      </c>
      <c r="AD56" s="101">
        <v>0</v>
      </c>
    </row>
    <row r="57" spans="1:30" ht="31.5" x14ac:dyDescent="0.25">
      <c r="A57" s="34"/>
      <c r="B57" s="41" t="s">
        <v>157</v>
      </c>
      <c r="C57" s="94" t="s">
        <v>158</v>
      </c>
      <c r="D57" s="132" t="s">
        <v>91</v>
      </c>
      <c r="E57" s="132" t="s">
        <v>105</v>
      </c>
      <c r="F57" s="101">
        <v>0</v>
      </c>
      <c r="G57" s="132">
        <v>0</v>
      </c>
      <c r="H57" s="132">
        <v>0</v>
      </c>
      <c r="I57" s="132">
        <v>0</v>
      </c>
      <c r="J57" s="132">
        <v>0</v>
      </c>
      <c r="K57" s="132">
        <v>0</v>
      </c>
      <c r="L57" s="132">
        <v>0</v>
      </c>
      <c r="M57" s="132">
        <v>0</v>
      </c>
      <c r="N57" s="132">
        <v>0</v>
      </c>
      <c r="O57" s="132">
        <v>0</v>
      </c>
      <c r="P57" s="132">
        <v>0</v>
      </c>
      <c r="Q57" s="132">
        <v>0</v>
      </c>
      <c r="R57" s="132">
        <v>0</v>
      </c>
      <c r="S57" s="132">
        <v>0</v>
      </c>
      <c r="T57" s="132">
        <v>0</v>
      </c>
      <c r="U57" s="132">
        <v>0</v>
      </c>
      <c r="V57" s="132">
        <v>0</v>
      </c>
      <c r="W57" s="132">
        <v>0</v>
      </c>
      <c r="X57" s="132">
        <v>0</v>
      </c>
      <c r="Y57" s="132">
        <v>0</v>
      </c>
      <c r="Z57" s="132">
        <v>0</v>
      </c>
      <c r="AA57" s="132">
        <v>0</v>
      </c>
      <c r="AB57" s="132">
        <v>0</v>
      </c>
      <c r="AC57" s="132">
        <v>0</v>
      </c>
      <c r="AD57" s="132">
        <v>0</v>
      </c>
    </row>
    <row r="58" spans="1:30" ht="31.5" x14ac:dyDescent="0.25">
      <c r="A58" s="34"/>
      <c r="B58" s="41" t="s">
        <v>159</v>
      </c>
      <c r="C58" s="94" t="s">
        <v>160</v>
      </c>
      <c r="D58" s="132" t="s">
        <v>91</v>
      </c>
      <c r="E58" s="132" t="s">
        <v>105</v>
      </c>
      <c r="F58" s="101">
        <v>0</v>
      </c>
      <c r="G58" s="132">
        <v>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132">
        <v>0</v>
      </c>
      <c r="X58" s="132">
        <v>0</v>
      </c>
      <c r="Y58" s="132">
        <v>0</v>
      </c>
      <c r="Z58" s="132">
        <v>0</v>
      </c>
      <c r="AA58" s="132">
        <v>0</v>
      </c>
      <c r="AB58" s="132">
        <v>0</v>
      </c>
      <c r="AC58" s="132">
        <v>0</v>
      </c>
      <c r="AD58" s="132">
        <v>0</v>
      </c>
    </row>
    <row r="59" spans="1:30" ht="47.25" x14ac:dyDescent="0.25">
      <c r="A59" s="34"/>
      <c r="B59" s="41" t="s">
        <v>161</v>
      </c>
      <c r="C59" s="94" t="s">
        <v>162</v>
      </c>
      <c r="D59" s="132" t="s">
        <v>91</v>
      </c>
      <c r="E59" s="132" t="s">
        <v>105</v>
      </c>
      <c r="F59" s="101">
        <v>0</v>
      </c>
      <c r="G59" s="132">
        <v>0</v>
      </c>
      <c r="H59" s="132">
        <v>0</v>
      </c>
      <c r="I59" s="132">
        <v>0</v>
      </c>
      <c r="J59" s="132">
        <v>0</v>
      </c>
      <c r="K59" s="132">
        <v>0</v>
      </c>
      <c r="L59" s="132">
        <v>0</v>
      </c>
      <c r="M59" s="132">
        <v>0</v>
      </c>
      <c r="N59" s="132">
        <v>0</v>
      </c>
      <c r="O59" s="132">
        <v>0</v>
      </c>
      <c r="P59" s="132">
        <v>0</v>
      </c>
      <c r="Q59" s="132">
        <v>0</v>
      </c>
      <c r="R59" s="132">
        <v>0</v>
      </c>
      <c r="S59" s="132">
        <v>0</v>
      </c>
      <c r="T59" s="132">
        <v>0</v>
      </c>
      <c r="U59" s="132">
        <v>0</v>
      </c>
      <c r="V59" s="132">
        <v>0</v>
      </c>
      <c r="W59" s="132">
        <v>0</v>
      </c>
      <c r="X59" s="132">
        <v>0</v>
      </c>
      <c r="Y59" s="132">
        <v>0</v>
      </c>
      <c r="Z59" s="132">
        <v>0</v>
      </c>
      <c r="AA59" s="132">
        <v>0</v>
      </c>
      <c r="AB59" s="132">
        <v>0</v>
      </c>
      <c r="AC59" s="132">
        <v>0</v>
      </c>
      <c r="AD59" s="132">
        <v>0</v>
      </c>
    </row>
    <row r="60" spans="1:30" ht="47.25" x14ac:dyDescent="0.25">
      <c r="A60" s="34"/>
      <c r="B60" s="41" t="s">
        <v>163</v>
      </c>
      <c r="C60" s="94" t="s">
        <v>164</v>
      </c>
      <c r="D60" s="132" t="s">
        <v>91</v>
      </c>
      <c r="E60" s="132" t="s">
        <v>105</v>
      </c>
      <c r="F60" s="101">
        <v>0</v>
      </c>
      <c r="G60" s="132">
        <v>0</v>
      </c>
      <c r="H60" s="132">
        <v>0</v>
      </c>
      <c r="I60" s="132">
        <v>0</v>
      </c>
      <c r="J60" s="132">
        <v>0</v>
      </c>
      <c r="K60" s="132">
        <v>0</v>
      </c>
      <c r="L60" s="132">
        <v>0</v>
      </c>
      <c r="M60" s="132">
        <v>0</v>
      </c>
      <c r="N60" s="132">
        <v>0</v>
      </c>
      <c r="O60" s="132">
        <v>0</v>
      </c>
      <c r="P60" s="132">
        <v>0</v>
      </c>
      <c r="Q60" s="132">
        <v>0</v>
      </c>
      <c r="R60" s="132">
        <v>0</v>
      </c>
      <c r="S60" s="132">
        <v>0</v>
      </c>
      <c r="T60" s="132">
        <v>0</v>
      </c>
      <c r="U60" s="132">
        <v>0</v>
      </c>
      <c r="V60" s="132">
        <v>0</v>
      </c>
      <c r="W60" s="132">
        <v>0</v>
      </c>
      <c r="X60" s="132">
        <v>0</v>
      </c>
      <c r="Y60" s="132">
        <v>0</v>
      </c>
      <c r="Z60" s="132">
        <v>0</v>
      </c>
      <c r="AA60" s="132">
        <v>0</v>
      </c>
      <c r="AB60" s="132">
        <v>0</v>
      </c>
      <c r="AC60" s="132">
        <v>0</v>
      </c>
      <c r="AD60" s="132">
        <v>0</v>
      </c>
    </row>
    <row r="61" spans="1:30" ht="47.25" x14ac:dyDescent="0.25">
      <c r="A61" s="34"/>
      <c r="B61" s="41" t="s">
        <v>165</v>
      </c>
      <c r="C61" s="94" t="s">
        <v>166</v>
      </c>
      <c r="D61" s="132" t="s">
        <v>91</v>
      </c>
      <c r="E61" s="132" t="s">
        <v>105</v>
      </c>
      <c r="F61" s="101">
        <v>0</v>
      </c>
      <c r="G61" s="132">
        <v>0</v>
      </c>
      <c r="H61" s="132">
        <v>0</v>
      </c>
      <c r="I61" s="132">
        <v>0</v>
      </c>
      <c r="J61" s="132">
        <v>0</v>
      </c>
      <c r="K61" s="132">
        <v>0</v>
      </c>
      <c r="L61" s="132">
        <v>0</v>
      </c>
      <c r="M61" s="132">
        <v>0</v>
      </c>
      <c r="N61" s="132">
        <v>0</v>
      </c>
      <c r="O61" s="132">
        <v>0</v>
      </c>
      <c r="P61" s="132">
        <v>0</v>
      </c>
      <c r="Q61" s="132">
        <v>0</v>
      </c>
      <c r="R61" s="132">
        <v>0</v>
      </c>
      <c r="S61" s="132">
        <v>0</v>
      </c>
      <c r="T61" s="132">
        <v>0</v>
      </c>
      <c r="U61" s="132">
        <v>0</v>
      </c>
      <c r="V61" s="132">
        <v>0</v>
      </c>
      <c r="W61" s="132">
        <v>0</v>
      </c>
      <c r="X61" s="132">
        <v>0</v>
      </c>
      <c r="Y61" s="132">
        <v>0</v>
      </c>
      <c r="Z61" s="132">
        <v>0</v>
      </c>
      <c r="AA61" s="132">
        <v>0</v>
      </c>
      <c r="AB61" s="132">
        <v>0</v>
      </c>
      <c r="AC61" s="132">
        <v>0</v>
      </c>
      <c r="AD61" s="132">
        <v>0</v>
      </c>
    </row>
    <row r="62" spans="1:30" ht="47.25" x14ac:dyDescent="0.25">
      <c r="A62" s="34"/>
      <c r="B62" s="41" t="s">
        <v>167</v>
      </c>
      <c r="C62" s="94" t="s">
        <v>168</v>
      </c>
      <c r="D62" s="132" t="s">
        <v>91</v>
      </c>
      <c r="E62" s="132" t="s">
        <v>105</v>
      </c>
      <c r="F62" s="101">
        <v>0</v>
      </c>
      <c r="G62" s="132">
        <v>0</v>
      </c>
      <c r="H62" s="132">
        <v>0</v>
      </c>
      <c r="I62" s="132">
        <v>0</v>
      </c>
      <c r="J62" s="132">
        <v>0</v>
      </c>
      <c r="K62" s="132">
        <v>0</v>
      </c>
      <c r="L62" s="132">
        <v>0</v>
      </c>
      <c r="M62" s="132">
        <v>0</v>
      </c>
      <c r="N62" s="132">
        <v>0</v>
      </c>
      <c r="O62" s="132">
        <v>0</v>
      </c>
      <c r="P62" s="132">
        <v>0</v>
      </c>
      <c r="Q62" s="132">
        <v>0</v>
      </c>
      <c r="R62" s="132">
        <v>0</v>
      </c>
      <c r="S62" s="132">
        <v>0</v>
      </c>
      <c r="T62" s="132">
        <v>0</v>
      </c>
      <c r="U62" s="132">
        <v>0</v>
      </c>
      <c r="V62" s="132">
        <v>0</v>
      </c>
      <c r="W62" s="132">
        <v>0</v>
      </c>
      <c r="X62" s="132">
        <v>0</v>
      </c>
      <c r="Y62" s="132">
        <v>0</v>
      </c>
      <c r="Z62" s="132">
        <v>0</v>
      </c>
      <c r="AA62" s="132">
        <v>0</v>
      </c>
      <c r="AB62" s="132">
        <v>0</v>
      </c>
      <c r="AC62" s="132">
        <v>0</v>
      </c>
      <c r="AD62" s="132">
        <v>0</v>
      </c>
    </row>
    <row r="63" spans="1:30" ht="47.25" x14ac:dyDescent="0.25">
      <c r="A63" s="34"/>
      <c r="B63" s="41" t="s">
        <v>169</v>
      </c>
      <c r="C63" s="94" t="s">
        <v>170</v>
      </c>
      <c r="D63" s="132" t="s">
        <v>91</v>
      </c>
      <c r="E63" s="132" t="s">
        <v>105</v>
      </c>
      <c r="F63" s="101">
        <f>F64+F65</f>
        <v>0</v>
      </c>
      <c r="G63" s="132">
        <v>0</v>
      </c>
      <c r="H63" s="132">
        <v>0</v>
      </c>
      <c r="I63" s="132">
        <v>0</v>
      </c>
      <c r="J63" s="132">
        <v>0</v>
      </c>
      <c r="K63" s="132">
        <v>0</v>
      </c>
      <c r="L63" s="132">
        <v>0</v>
      </c>
      <c r="M63" s="132">
        <v>0</v>
      </c>
      <c r="N63" s="132">
        <v>0</v>
      </c>
      <c r="O63" s="132">
        <v>0</v>
      </c>
      <c r="P63" s="132">
        <v>0</v>
      </c>
      <c r="Q63" s="132">
        <v>0</v>
      </c>
      <c r="R63" s="132">
        <v>0</v>
      </c>
      <c r="S63" s="132">
        <v>0</v>
      </c>
      <c r="T63" s="132">
        <v>0</v>
      </c>
      <c r="U63" s="132">
        <v>0</v>
      </c>
      <c r="V63" s="132">
        <v>0</v>
      </c>
      <c r="W63" s="132">
        <v>0</v>
      </c>
      <c r="X63" s="132">
        <v>0</v>
      </c>
      <c r="Y63" s="132">
        <v>0</v>
      </c>
      <c r="Z63" s="132">
        <v>0</v>
      </c>
      <c r="AA63" s="132">
        <v>0</v>
      </c>
      <c r="AB63" s="132">
        <v>0</v>
      </c>
      <c r="AC63" s="132">
        <v>0</v>
      </c>
      <c r="AD63" s="132">
        <v>0</v>
      </c>
    </row>
    <row r="64" spans="1:30" ht="31.5" x14ac:dyDescent="0.25">
      <c r="A64" s="34"/>
      <c r="B64" s="41" t="s">
        <v>171</v>
      </c>
      <c r="C64" s="94" t="s">
        <v>172</v>
      </c>
      <c r="D64" s="132" t="s">
        <v>91</v>
      </c>
      <c r="E64" s="132" t="s">
        <v>105</v>
      </c>
      <c r="F64" s="101">
        <v>0</v>
      </c>
      <c r="G64" s="101">
        <v>0</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101">
        <v>0</v>
      </c>
      <c r="AC64" s="101">
        <v>0</v>
      </c>
      <c r="AD64" s="101">
        <v>0</v>
      </c>
    </row>
    <row r="65" spans="1:30" s="104" customFormat="1" ht="31.5" x14ac:dyDescent="0.25">
      <c r="A65" s="34"/>
      <c r="B65" s="41" t="s">
        <v>173</v>
      </c>
      <c r="C65" s="94" t="s">
        <v>174</v>
      </c>
      <c r="D65" s="132" t="s">
        <v>91</v>
      </c>
      <c r="E65" s="132" t="s">
        <v>105</v>
      </c>
      <c r="F65" s="101">
        <v>0</v>
      </c>
      <c r="G65" s="101">
        <v>0</v>
      </c>
      <c r="H65" s="101">
        <v>0</v>
      </c>
      <c r="I65" s="101">
        <v>0</v>
      </c>
      <c r="J65" s="101">
        <v>0</v>
      </c>
      <c r="K65" s="101">
        <v>0</v>
      </c>
      <c r="L65" s="101">
        <v>0</v>
      </c>
      <c r="M65" s="101">
        <v>0</v>
      </c>
      <c r="N65" s="101">
        <v>0</v>
      </c>
      <c r="O65" s="101">
        <v>0</v>
      </c>
      <c r="P65" s="101">
        <v>0</v>
      </c>
      <c r="Q65" s="101">
        <v>0</v>
      </c>
      <c r="R65" s="101">
        <v>0</v>
      </c>
      <c r="S65" s="101">
        <v>0</v>
      </c>
      <c r="T65" s="101">
        <v>0</v>
      </c>
      <c r="U65" s="101">
        <v>0</v>
      </c>
      <c r="V65" s="101">
        <v>0</v>
      </c>
      <c r="W65" s="101">
        <v>0</v>
      </c>
      <c r="X65" s="101">
        <v>0</v>
      </c>
      <c r="Y65" s="101">
        <v>0</v>
      </c>
      <c r="Z65" s="101">
        <v>0</v>
      </c>
      <c r="AA65" s="101">
        <v>0</v>
      </c>
      <c r="AB65" s="101">
        <v>0</v>
      </c>
      <c r="AC65" s="101">
        <v>0</v>
      </c>
      <c r="AD65" s="101">
        <v>0</v>
      </c>
    </row>
    <row r="66" spans="1:30" ht="63" x14ac:dyDescent="0.25">
      <c r="A66" s="34">
        <v>3</v>
      </c>
      <c r="B66" s="36" t="s">
        <v>175</v>
      </c>
      <c r="C66" s="90" t="s">
        <v>176</v>
      </c>
      <c r="D66" s="131" t="s">
        <v>91</v>
      </c>
      <c r="E66" s="131" t="s">
        <v>105</v>
      </c>
      <c r="F66" s="105">
        <f>F67+F68</f>
        <v>0</v>
      </c>
      <c r="G66" s="105">
        <f t="shared" ref="G66:AD66" si="15">G67+G68</f>
        <v>0</v>
      </c>
      <c r="H66" s="105">
        <f t="shared" si="15"/>
        <v>0</v>
      </c>
      <c r="I66" s="105">
        <f t="shared" si="15"/>
        <v>0</v>
      </c>
      <c r="J66" s="105">
        <f t="shared" si="15"/>
        <v>0</v>
      </c>
      <c r="K66" s="105">
        <f t="shared" si="15"/>
        <v>0</v>
      </c>
      <c r="L66" s="105">
        <f t="shared" si="15"/>
        <v>0</v>
      </c>
      <c r="M66" s="105">
        <f t="shared" si="15"/>
        <v>0</v>
      </c>
      <c r="N66" s="105">
        <f t="shared" si="15"/>
        <v>0</v>
      </c>
      <c r="O66" s="105">
        <f t="shared" si="15"/>
        <v>0</v>
      </c>
      <c r="P66" s="105">
        <f t="shared" si="15"/>
        <v>0</v>
      </c>
      <c r="Q66" s="105">
        <f t="shared" si="15"/>
        <v>0</v>
      </c>
      <c r="R66" s="105">
        <f t="shared" si="15"/>
        <v>0</v>
      </c>
      <c r="S66" s="105">
        <f t="shared" si="15"/>
        <v>0</v>
      </c>
      <c r="T66" s="105">
        <f t="shared" si="15"/>
        <v>0</v>
      </c>
      <c r="U66" s="105">
        <f t="shared" si="15"/>
        <v>0</v>
      </c>
      <c r="V66" s="105">
        <f t="shared" si="15"/>
        <v>0</v>
      </c>
      <c r="W66" s="105">
        <f t="shared" si="15"/>
        <v>0</v>
      </c>
      <c r="X66" s="105">
        <f t="shared" si="15"/>
        <v>0</v>
      </c>
      <c r="Y66" s="105">
        <f t="shared" si="15"/>
        <v>0</v>
      </c>
      <c r="Z66" s="105">
        <f t="shared" si="15"/>
        <v>0</v>
      </c>
      <c r="AA66" s="105">
        <f t="shared" si="15"/>
        <v>0</v>
      </c>
      <c r="AB66" s="105">
        <f t="shared" si="15"/>
        <v>0</v>
      </c>
      <c r="AC66" s="105">
        <f t="shared" si="15"/>
        <v>0</v>
      </c>
      <c r="AD66" s="105">
        <f t="shared" si="15"/>
        <v>0</v>
      </c>
    </row>
    <row r="67" spans="1:30" ht="47.25" x14ac:dyDescent="0.25">
      <c r="A67" s="34"/>
      <c r="B67" s="41" t="s">
        <v>177</v>
      </c>
      <c r="C67" s="94" t="s">
        <v>178</v>
      </c>
      <c r="D67" s="132" t="s">
        <v>91</v>
      </c>
      <c r="E67" s="132" t="s">
        <v>105</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row>
    <row r="68" spans="1:30" ht="47.25" x14ac:dyDescent="0.25">
      <c r="A68" s="34"/>
      <c r="B68" s="41" t="s">
        <v>179</v>
      </c>
      <c r="C68" s="94" t="s">
        <v>180</v>
      </c>
      <c r="D68" s="132" t="s">
        <v>91</v>
      </c>
      <c r="E68" s="132" t="s">
        <v>105</v>
      </c>
      <c r="F68" s="101">
        <v>0</v>
      </c>
      <c r="G68" s="101">
        <v>0</v>
      </c>
      <c r="H68" s="101">
        <v>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row>
    <row r="69" spans="1:30" ht="34.5" customHeight="1" x14ac:dyDescent="0.25">
      <c r="A69" s="34">
        <v>4</v>
      </c>
      <c r="B69" s="36" t="s">
        <v>181</v>
      </c>
      <c r="C69" s="456" t="s">
        <v>182</v>
      </c>
      <c r="D69" s="131" t="s">
        <v>91</v>
      </c>
      <c r="E69" s="131" t="s">
        <v>105</v>
      </c>
      <c r="F69" s="105">
        <v>0</v>
      </c>
      <c r="G69" s="105">
        <v>0</v>
      </c>
      <c r="H69" s="105">
        <v>0</v>
      </c>
      <c r="I69" s="105">
        <v>0</v>
      </c>
      <c r="J69" s="105">
        <v>0</v>
      </c>
      <c r="K69" s="105">
        <v>0</v>
      </c>
      <c r="L69" s="105">
        <v>0</v>
      </c>
      <c r="M69" s="105">
        <v>0</v>
      </c>
      <c r="N69" s="105">
        <v>0</v>
      </c>
      <c r="O69" s="105">
        <v>0</v>
      </c>
      <c r="P69" s="105">
        <v>0</v>
      </c>
      <c r="Q69" s="105">
        <v>0</v>
      </c>
      <c r="R69" s="105">
        <v>0</v>
      </c>
      <c r="S69" s="105">
        <v>0</v>
      </c>
      <c r="T69" s="105">
        <v>0</v>
      </c>
      <c r="U69" s="105">
        <v>0</v>
      </c>
      <c r="V69" s="105">
        <v>0</v>
      </c>
      <c r="W69" s="105">
        <v>0</v>
      </c>
      <c r="X69" s="105">
        <v>0</v>
      </c>
      <c r="Y69" s="105">
        <v>0</v>
      </c>
      <c r="Z69" s="105">
        <v>0</v>
      </c>
      <c r="AA69" s="105">
        <v>0</v>
      </c>
      <c r="AB69" s="105">
        <v>0</v>
      </c>
      <c r="AC69" s="105">
        <v>0</v>
      </c>
      <c r="AD69" s="105">
        <v>0</v>
      </c>
    </row>
    <row r="70" spans="1:30" ht="47.25" x14ac:dyDescent="0.25">
      <c r="A70" s="46">
        <v>5</v>
      </c>
      <c r="B70" s="36" t="s">
        <v>183</v>
      </c>
      <c r="C70" s="90" t="s">
        <v>184</v>
      </c>
      <c r="D70" s="131" t="s">
        <v>91</v>
      </c>
      <c r="E70" s="131" t="s">
        <v>105</v>
      </c>
      <c r="F70" s="105">
        <v>0</v>
      </c>
      <c r="G70" s="131">
        <v>0</v>
      </c>
      <c r="H70" s="131">
        <v>0</v>
      </c>
      <c r="I70" s="131">
        <v>0</v>
      </c>
      <c r="J70" s="131">
        <v>0</v>
      </c>
      <c r="K70" s="131">
        <v>0</v>
      </c>
      <c r="L70" s="131">
        <v>0</v>
      </c>
      <c r="M70" s="131">
        <v>0</v>
      </c>
      <c r="N70" s="131">
        <v>0</v>
      </c>
      <c r="O70" s="131">
        <v>0</v>
      </c>
      <c r="P70" s="131">
        <v>0</v>
      </c>
      <c r="Q70" s="131">
        <v>0</v>
      </c>
      <c r="R70" s="131">
        <v>0</v>
      </c>
      <c r="S70" s="131">
        <v>0</v>
      </c>
      <c r="T70" s="131">
        <v>0</v>
      </c>
      <c r="U70" s="131">
        <v>0</v>
      </c>
      <c r="V70" s="131">
        <v>0</v>
      </c>
      <c r="W70" s="131">
        <v>0</v>
      </c>
      <c r="X70" s="131">
        <v>0</v>
      </c>
      <c r="Y70" s="131">
        <v>0</v>
      </c>
      <c r="Z70" s="131">
        <v>0</v>
      </c>
      <c r="AA70" s="131">
        <v>0</v>
      </c>
      <c r="AB70" s="131">
        <v>0</v>
      </c>
      <c r="AC70" s="131">
        <v>0</v>
      </c>
      <c r="AD70" s="131">
        <v>0</v>
      </c>
    </row>
    <row r="71" spans="1:30" ht="31.5" x14ac:dyDescent="0.25">
      <c r="A71" s="46">
        <v>6</v>
      </c>
      <c r="B71" s="36" t="s">
        <v>185</v>
      </c>
      <c r="C71" s="90" t="s">
        <v>186</v>
      </c>
      <c r="D71" s="131" t="s">
        <v>91</v>
      </c>
      <c r="E71" s="131" t="s">
        <v>105</v>
      </c>
      <c r="F71" s="105">
        <f t="shared" ref="F71:AD71" si="16">SUM(F72:F75)</f>
        <v>0</v>
      </c>
      <c r="G71" s="105">
        <f t="shared" si="16"/>
        <v>0</v>
      </c>
      <c r="H71" s="105">
        <f t="shared" si="16"/>
        <v>0</v>
      </c>
      <c r="I71" s="105">
        <f t="shared" si="16"/>
        <v>0</v>
      </c>
      <c r="J71" s="105">
        <f t="shared" si="16"/>
        <v>0</v>
      </c>
      <c r="K71" s="105">
        <f t="shared" si="16"/>
        <v>0</v>
      </c>
      <c r="L71" s="105">
        <f t="shared" si="16"/>
        <v>0</v>
      </c>
      <c r="M71" s="105">
        <f t="shared" si="16"/>
        <v>0</v>
      </c>
      <c r="N71" s="105">
        <f t="shared" si="16"/>
        <v>0</v>
      </c>
      <c r="O71" s="105">
        <f t="shared" si="16"/>
        <v>0</v>
      </c>
      <c r="P71" s="105">
        <f t="shared" si="16"/>
        <v>0</v>
      </c>
      <c r="Q71" s="105">
        <f t="shared" si="16"/>
        <v>0</v>
      </c>
      <c r="R71" s="105">
        <f t="shared" si="16"/>
        <v>0</v>
      </c>
      <c r="S71" s="105">
        <f t="shared" si="16"/>
        <v>0</v>
      </c>
      <c r="T71" s="105">
        <f t="shared" si="16"/>
        <v>0</v>
      </c>
      <c r="U71" s="105">
        <f t="shared" si="16"/>
        <v>0</v>
      </c>
      <c r="V71" s="105">
        <f t="shared" si="16"/>
        <v>0</v>
      </c>
      <c r="W71" s="105">
        <f t="shared" si="16"/>
        <v>0</v>
      </c>
      <c r="X71" s="105">
        <f t="shared" si="16"/>
        <v>0</v>
      </c>
      <c r="Y71" s="105">
        <f t="shared" si="16"/>
        <v>0</v>
      </c>
      <c r="Z71" s="105">
        <f t="shared" si="16"/>
        <v>0</v>
      </c>
      <c r="AA71" s="105">
        <f t="shared" si="16"/>
        <v>0</v>
      </c>
      <c r="AB71" s="105">
        <f t="shared" si="16"/>
        <v>0</v>
      </c>
      <c r="AC71" s="105">
        <f t="shared" si="16"/>
        <v>0</v>
      </c>
      <c r="AD71" s="105">
        <f t="shared" si="16"/>
        <v>0</v>
      </c>
    </row>
    <row r="72" spans="1:30" s="104" customFormat="1" ht="31.5" x14ac:dyDescent="0.25">
      <c r="B72" s="18" t="s">
        <v>185</v>
      </c>
      <c r="C72" s="523" t="str">
        <f>'2'!C73</f>
        <v>Приемник П-900 для поиска места повреждения кабеля</v>
      </c>
      <c r="D72" s="489" t="str">
        <f>'2'!D73</f>
        <v>I_102PESCR2</v>
      </c>
      <c r="E72" s="489" t="s">
        <v>105</v>
      </c>
      <c r="F72" s="490">
        <v>0</v>
      </c>
      <c r="G72" s="489">
        <v>0</v>
      </c>
      <c r="H72" s="489">
        <v>0</v>
      </c>
      <c r="I72" s="489">
        <v>0</v>
      </c>
      <c r="J72" s="489">
        <v>0</v>
      </c>
      <c r="K72" s="489">
        <v>0</v>
      </c>
      <c r="L72" s="489">
        <v>0</v>
      </c>
      <c r="M72" s="489">
        <v>0</v>
      </c>
      <c r="N72" s="489">
        <v>0</v>
      </c>
      <c r="O72" s="489">
        <v>0</v>
      </c>
      <c r="P72" s="489">
        <v>0</v>
      </c>
      <c r="Q72" s="489">
        <v>0</v>
      </c>
      <c r="R72" s="489">
        <v>0</v>
      </c>
      <c r="S72" s="489">
        <v>0</v>
      </c>
      <c r="T72" s="489">
        <v>0</v>
      </c>
      <c r="U72" s="489">
        <v>0</v>
      </c>
      <c r="V72" s="489">
        <v>0</v>
      </c>
      <c r="W72" s="489">
        <v>0</v>
      </c>
      <c r="X72" s="489">
        <v>0</v>
      </c>
      <c r="Y72" s="489">
        <v>0</v>
      </c>
      <c r="Z72" s="489">
        <v>0</v>
      </c>
      <c r="AA72" s="489">
        <v>0</v>
      </c>
      <c r="AB72" s="489">
        <v>0</v>
      </c>
      <c r="AC72" s="489">
        <v>0</v>
      </c>
      <c r="AD72" s="489">
        <v>0</v>
      </c>
    </row>
    <row r="73" spans="1:30" s="104" customFormat="1" ht="31.5" x14ac:dyDescent="0.25">
      <c r="B73" s="18" t="s">
        <v>185</v>
      </c>
      <c r="C73" s="523" t="str">
        <f>'2'!C74</f>
        <v>Аппарат АВ-50/70 для испытания изоляции силовых кабелей и твердых диэлектриков</v>
      </c>
      <c r="D73" s="489" t="str">
        <f>'2'!D74</f>
        <v>I_102PESCR3</v>
      </c>
      <c r="E73" s="489" t="s">
        <v>105</v>
      </c>
      <c r="F73" s="490">
        <v>0</v>
      </c>
      <c r="G73" s="489">
        <v>0</v>
      </c>
      <c r="H73" s="489">
        <v>0</v>
      </c>
      <c r="I73" s="489">
        <v>0</v>
      </c>
      <c r="J73" s="489">
        <v>0</v>
      </c>
      <c r="K73" s="489">
        <v>0</v>
      </c>
      <c r="L73" s="489">
        <v>0</v>
      </c>
      <c r="M73" s="489">
        <v>0</v>
      </c>
      <c r="N73" s="489">
        <v>0</v>
      </c>
      <c r="O73" s="489">
        <v>0</v>
      </c>
      <c r="P73" s="489">
        <v>0</v>
      </c>
      <c r="Q73" s="489">
        <v>0</v>
      </c>
      <c r="R73" s="489">
        <v>0</v>
      </c>
      <c r="S73" s="489">
        <v>0</v>
      </c>
      <c r="T73" s="489">
        <v>0</v>
      </c>
      <c r="U73" s="489">
        <v>0</v>
      </c>
      <c r="V73" s="489">
        <v>0</v>
      </c>
      <c r="W73" s="489">
        <v>0</v>
      </c>
      <c r="X73" s="489">
        <v>0</v>
      </c>
      <c r="Y73" s="489">
        <v>0</v>
      </c>
      <c r="Z73" s="489">
        <v>0</v>
      </c>
      <c r="AA73" s="489">
        <v>0</v>
      </c>
      <c r="AB73" s="489">
        <v>0</v>
      </c>
      <c r="AC73" s="489">
        <v>0</v>
      </c>
      <c r="AD73" s="489">
        <v>0</v>
      </c>
    </row>
    <row r="74" spans="1:30" s="104" customFormat="1" ht="31.5" x14ac:dyDescent="0.25">
      <c r="B74" s="18" t="s">
        <v>185</v>
      </c>
      <c r="C74" s="523" t="str">
        <f>'2'!C75</f>
        <v>Автомобиль УАЗ для перевозки оперативно-аварийных бригад</v>
      </c>
      <c r="D74" s="489" t="str">
        <f>'2'!D75</f>
        <v>I_102PESCR4</v>
      </c>
      <c r="E74" s="489" t="s">
        <v>105</v>
      </c>
      <c r="F74" s="490">
        <v>0</v>
      </c>
      <c r="G74" s="489">
        <v>0</v>
      </c>
      <c r="H74" s="489">
        <v>0</v>
      </c>
      <c r="I74" s="489">
        <v>0</v>
      </c>
      <c r="J74" s="489">
        <v>0</v>
      </c>
      <c r="K74" s="489">
        <v>0</v>
      </c>
      <c r="L74" s="489">
        <v>0</v>
      </c>
      <c r="M74" s="489">
        <v>0</v>
      </c>
      <c r="N74" s="489">
        <v>0</v>
      </c>
      <c r="O74" s="489">
        <v>0</v>
      </c>
      <c r="P74" s="489">
        <v>0</v>
      </c>
      <c r="Q74" s="489">
        <v>0</v>
      </c>
      <c r="R74" s="489">
        <v>0</v>
      </c>
      <c r="S74" s="489">
        <v>0</v>
      </c>
      <c r="T74" s="489">
        <v>0</v>
      </c>
      <c r="U74" s="489">
        <v>0</v>
      </c>
      <c r="V74" s="489">
        <v>0</v>
      </c>
      <c r="W74" s="489">
        <v>0</v>
      </c>
      <c r="X74" s="489">
        <v>0</v>
      </c>
      <c r="Y74" s="489">
        <v>0</v>
      </c>
      <c r="Z74" s="489">
        <v>0</v>
      </c>
      <c r="AA74" s="489">
        <v>0</v>
      </c>
      <c r="AB74" s="489">
        <v>0</v>
      </c>
      <c r="AC74" s="489">
        <v>0</v>
      </c>
      <c r="AD74" s="489">
        <v>0</v>
      </c>
    </row>
    <row r="75" spans="1:30" s="104" customFormat="1" x14ac:dyDescent="0.25">
      <c r="B75" s="18" t="s">
        <v>185</v>
      </c>
      <c r="C75" s="523" t="str">
        <f>'2'!C76</f>
        <v>Бульдозер с навесной бурильной установкой</v>
      </c>
      <c r="D75" s="489" t="str">
        <f>'2'!D76</f>
        <v>I_102PESCR5</v>
      </c>
      <c r="E75" s="489" t="s">
        <v>105</v>
      </c>
      <c r="F75" s="490">
        <v>0</v>
      </c>
      <c r="G75" s="489">
        <v>0</v>
      </c>
      <c r="H75" s="489">
        <v>0</v>
      </c>
      <c r="I75" s="489">
        <v>0</v>
      </c>
      <c r="J75" s="489">
        <v>0</v>
      </c>
      <c r="K75" s="489">
        <v>0</v>
      </c>
      <c r="L75" s="489">
        <v>0</v>
      </c>
      <c r="M75" s="489">
        <v>0</v>
      </c>
      <c r="N75" s="489">
        <v>0</v>
      </c>
      <c r="O75" s="489">
        <v>0</v>
      </c>
      <c r="P75" s="489">
        <v>0</v>
      </c>
      <c r="Q75" s="489">
        <v>0</v>
      </c>
      <c r="R75" s="489">
        <v>0</v>
      </c>
      <c r="S75" s="489">
        <v>0</v>
      </c>
      <c r="T75" s="489">
        <v>0</v>
      </c>
      <c r="U75" s="489">
        <v>0</v>
      </c>
      <c r="V75" s="489">
        <v>0</v>
      </c>
      <c r="W75" s="489">
        <v>0</v>
      </c>
      <c r="X75" s="489">
        <v>0</v>
      </c>
      <c r="Y75" s="489">
        <v>0</v>
      </c>
      <c r="Z75" s="489">
        <v>0</v>
      </c>
      <c r="AA75" s="489">
        <v>0</v>
      </c>
      <c r="AB75" s="489">
        <v>0</v>
      </c>
      <c r="AC75" s="489">
        <v>0</v>
      </c>
      <c r="AD75" s="489">
        <v>0</v>
      </c>
    </row>
  </sheetData>
  <autoFilter ref="A15:AD75"/>
  <mergeCells count="20">
    <mergeCell ref="Z13:AD13"/>
    <mergeCell ref="F13:J13"/>
    <mergeCell ref="K13:O13"/>
    <mergeCell ref="P13:T13"/>
    <mergeCell ref="U13:Y13"/>
    <mergeCell ref="K11:AD11"/>
    <mergeCell ref="K12:O12"/>
    <mergeCell ref="P12:T12"/>
    <mergeCell ref="U12:Y12"/>
    <mergeCell ref="Z12:AD12"/>
    <mergeCell ref="B4:AD4"/>
    <mergeCell ref="B6:AD6"/>
    <mergeCell ref="B7:AD7"/>
    <mergeCell ref="B9:AD9"/>
    <mergeCell ref="B10:T10"/>
    <mergeCell ref="B11:B14"/>
    <mergeCell ref="C11:C14"/>
    <mergeCell ref="D11:D14"/>
    <mergeCell ref="E11:E14"/>
    <mergeCell ref="F11:J12"/>
  </mergeCells>
  <pageMargins left="0.70866141732283472" right="0.70866141732283472" top="0.74803149606299213" bottom="0.74803149606299213" header="0.31496062992125984" footer="0.31496062992125984"/>
  <pageSetup paperSize="8" scale="1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79"/>
  <sheetViews>
    <sheetView view="pageBreakPreview" topLeftCell="B14" zoomScale="75" zoomScaleNormal="100" zoomScaleSheetLayoutView="75" workbookViewId="0">
      <pane ySplit="3105" topLeftCell="A49" activePane="bottomLeft"/>
      <selection activeCell="B13" sqref="B13"/>
      <selection pane="bottomLeft" activeCell="B56" sqref="A56:XFD56"/>
    </sheetView>
  </sheetViews>
  <sheetFormatPr defaultColWidth="9.140625" defaultRowHeight="15.75" x14ac:dyDescent="0.25"/>
  <cols>
    <col min="1" max="1" width="10.28515625" style="56" hidden="1" customWidth="1"/>
    <col min="2" max="2" width="13.7109375" style="56" customWidth="1"/>
    <col min="3" max="3" width="47.7109375" style="56" customWidth="1"/>
    <col min="4" max="4" width="20.140625" style="56" customWidth="1"/>
    <col min="5" max="9" width="25.28515625" style="56" customWidth="1"/>
    <col min="10" max="10" width="22.7109375" style="172" customWidth="1"/>
    <col min="11" max="16384" width="9.140625" style="56"/>
  </cols>
  <sheetData>
    <row r="1" spans="2:10" ht="18.75" x14ac:dyDescent="0.25">
      <c r="J1" s="133" t="s">
        <v>495</v>
      </c>
    </row>
    <row r="2" spans="2:10" ht="18.75" x14ac:dyDescent="0.3">
      <c r="J2" s="134" t="s">
        <v>1</v>
      </c>
    </row>
    <row r="3" spans="2:10" ht="18.75" x14ac:dyDescent="0.3">
      <c r="J3" s="134" t="s">
        <v>2</v>
      </c>
    </row>
    <row r="4" spans="2:10" x14ac:dyDescent="0.25">
      <c r="B4" s="701" t="s">
        <v>496</v>
      </c>
      <c r="C4" s="701"/>
      <c r="D4" s="701"/>
      <c r="E4" s="701"/>
      <c r="F4" s="701"/>
      <c r="G4" s="701"/>
      <c r="H4" s="701"/>
      <c r="I4" s="701"/>
      <c r="J4" s="701"/>
    </row>
    <row r="6" spans="2:10" x14ac:dyDescent="0.25">
      <c r="B6" s="596" t="s">
        <v>861</v>
      </c>
      <c r="C6" s="596"/>
      <c r="D6" s="596"/>
      <c r="E6" s="596"/>
      <c r="F6" s="596"/>
      <c r="G6" s="596"/>
      <c r="H6" s="596"/>
      <c r="I6" s="596"/>
      <c r="J6" s="596"/>
    </row>
    <row r="7" spans="2:10" x14ac:dyDescent="0.25">
      <c r="B7" s="596"/>
      <c r="C7" s="596"/>
      <c r="D7" s="596"/>
      <c r="E7" s="596"/>
      <c r="F7" s="596"/>
      <c r="G7" s="596"/>
      <c r="H7" s="596"/>
      <c r="I7" s="596"/>
      <c r="J7" s="596"/>
    </row>
    <row r="8" spans="2:10" x14ac:dyDescent="0.25">
      <c r="B8" s="2"/>
      <c r="C8" s="2"/>
      <c r="D8" s="2"/>
      <c r="E8" s="2"/>
      <c r="F8" s="2"/>
      <c r="G8" s="2"/>
      <c r="H8" s="2"/>
      <c r="I8" s="2"/>
      <c r="J8" s="8"/>
    </row>
    <row r="9" spans="2:10" x14ac:dyDescent="0.25">
      <c r="B9" s="636" t="s">
        <v>799</v>
      </c>
      <c r="C9" s="636"/>
      <c r="D9" s="636"/>
      <c r="E9" s="636"/>
      <c r="F9" s="636"/>
      <c r="G9" s="636"/>
      <c r="H9" s="636"/>
      <c r="I9" s="636"/>
      <c r="J9" s="636"/>
    </row>
    <row r="10" spans="2:10" x14ac:dyDescent="0.25">
      <c r="B10" s="213"/>
      <c r="C10" s="213"/>
      <c r="D10" s="213"/>
      <c r="E10" s="213"/>
      <c r="F10" s="213"/>
      <c r="G10" s="213"/>
      <c r="H10" s="213"/>
      <c r="I10" s="213"/>
      <c r="J10" s="214"/>
    </row>
    <row r="11" spans="2:10" ht="16.5" customHeight="1" x14ac:dyDescent="0.25">
      <c r="B11" s="702" t="s">
        <v>497</v>
      </c>
      <c r="C11" s="702"/>
      <c r="D11" s="702"/>
      <c r="E11" s="702"/>
      <c r="F11" s="702"/>
      <c r="G11" s="702"/>
      <c r="H11" s="702"/>
      <c r="I11" s="702"/>
      <c r="J11" s="702"/>
    </row>
    <row r="12" spans="2:10" ht="16.5" customHeight="1" x14ac:dyDescent="0.25">
      <c r="B12" s="215"/>
      <c r="C12" s="215"/>
      <c r="D12" s="215"/>
      <c r="E12" s="215"/>
      <c r="F12" s="215"/>
      <c r="G12" s="215"/>
      <c r="H12" s="215"/>
      <c r="I12" s="215"/>
      <c r="J12" s="67"/>
    </row>
    <row r="13" spans="2:10" ht="16.5" customHeight="1" x14ac:dyDescent="0.25">
      <c r="B13" s="636" t="s">
        <v>498</v>
      </c>
      <c r="C13" s="636"/>
      <c r="D13" s="636"/>
      <c r="E13" s="636"/>
      <c r="F13" s="636"/>
      <c r="G13" s="636"/>
      <c r="H13" s="636"/>
      <c r="I13" s="636"/>
      <c r="J13" s="636"/>
    </row>
    <row r="14" spans="2:10" x14ac:dyDescent="0.25">
      <c r="B14" s="659"/>
      <c r="C14" s="659"/>
      <c r="D14" s="659"/>
      <c r="E14" s="659"/>
      <c r="F14" s="659"/>
      <c r="G14" s="659"/>
      <c r="H14" s="659"/>
      <c r="I14" s="659"/>
      <c r="J14" s="216"/>
    </row>
    <row r="15" spans="2:10" ht="53.25" customHeight="1" x14ac:dyDescent="0.25">
      <c r="B15" s="661" t="s">
        <v>5</v>
      </c>
      <c r="C15" s="664" t="s">
        <v>6</v>
      </c>
      <c r="D15" s="664" t="s">
        <v>7</v>
      </c>
      <c r="E15" s="682" t="s">
        <v>499</v>
      </c>
      <c r="F15" s="683"/>
      <c r="G15" s="683"/>
      <c r="H15" s="683"/>
      <c r="I15" s="683"/>
      <c r="J15" s="606" t="s">
        <v>500</v>
      </c>
    </row>
    <row r="16" spans="2:10" ht="18" customHeight="1" x14ac:dyDescent="0.25">
      <c r="B16" s="662"/>
      <c r="C16" s="664"/>
      <c r="D16" s="664"/>
      <c r="E16" s="688"/>
      <c r="F16" s="689"/>
      <c r="G16" s="689"/>
      <c r="H16" s="689"/>
      <c r="I16" s="689"/>
      <c r="J16" s="606"/>
    </row>
    <row r="17" spans="1:10" ht="36" customHeight="1" x14ac:dyDescent="0.25">
      <c r="B17" s="662"/>
      <c r="C17" s="664"/>
      <c r="D17" s="664"/>
      <c r="E17" s="674" t="s">
        <v>501</v>
      </c>
      <c r="F17" s="675"/>
      <c r="G17" s="675"/>
      <c r="H17" s="675"/>
      <c r="I17" s="676"/>
      <c r="J17" s="606"/>
    </row>
    <row r="18" spans="1:10" ht="52.5" customHeight="1" x14ac:dyDescent="0.25">
      <c r="B18" s="663"/>
      <c r="C18" s="664"/>
      <c r="D18" s="664"/>
      <c r="E18" s="157" t="s">
        <v>502</v>
      </c>
      <c r="F18" s="157" t="s">
        <v>503</v>
      </c>
      <c r="G18" s="157" t="s">
        <v>504</v>
      </c>
      <c r="H18" s="157" t="s">
        <v>505</v>
      </c>
      <c r="I18" s="157" t="s">
        <v>506</v>
      </c>
      <c r="J18" s="606"/>
    </row>
    <row r="19" spans="1:10" x14ac:dyDescent="0.25">
      <c r="B19" s="217">
        <v>1</v>
      </c>
      <c r="C19" s="217">
        <v>2</v>
      </c>
      <c r="D19" s="217">
        <v>3</v>
      </c>
      <c r="E19" s="218" t="s">
        <v>189</v>
      </c>
      <c r="F19" s="218" t="s">
        <v>190</v>
      </c>
      <c r="G19" s="218" t="s">
        <v>191</v>
      </c>
      <c r="H19" s="218" t="s">
        <v>192</v>
      </c>
      <c r="I19" s="218" t="s">
        <v>387</v>
      </c>
      <c r="J19" s="219" t="s">
        <v>405</v>
      </c>
    </row>
    <row r="20" spans="1:10" s="45" customFormat="1" ht="47.25" x14ac:dyDescent="0.25">
      <c r="A20" s="12"/>
      <c r="B20" s="79" t="s">
        <v>90</v>
      </c>
      <c r="C20" s="23" t="s">
        <v>867</v>
      </c>
      <c r="D20" s="22" t="s">
        <v>91</v>
      </c>
      <c r="E20" s="183">
        <f>SUM(E21:E26)</f>
        <v>0</v>
      </c>
      <c r="F20" s="183">
        <f>SUM(F21:F26)</f>
        <v>0</v>
      </c>
      <c r="G20" s="183">
        <f>SUM(G21:G26)</f>
        <v>0</v>
      </c>
      <c r="H20" s="183">
        <f>SUM(H21:H26)</f>
        <v>0</v>
      </c>
      <c r="I20" s="183">
        <f>SUM(I21:I26)</f>
        <v>0</v>
      </c>
      <c r="J20" s="183" t="s">
        <v>105</v>
      </c>
    </row>
    <row r="21" spans="1:10" s="45" customFormat="1" x14ac:dyDescent="0.25">
      <c r="A21" s="26">
        <v>1</v>
      </c>
      <c r="B21" s="79" t="s">
        <v>92</v>
      </c>
      <c r="C21" s="212" t="s">
        <v>93</v>
      </c>
      <c r="D21" s="22" t="s">
        <v>91</v>
      </c>
      <c r="E21" s="24">
        <f>SUMIF($A22:$A79,$A21,E22:E79)</f>
        <v>0</v>
      </c>
      <c r="F21" s="24">
        <f>SUMIF($A22:$A79,$A21,F22:F79)</f>
        <v>0</v>
      </c>
      <c r="G21" s="24">
        <f>SUMIF($A22:$A79,$A21,G22:G79)</f>
        <v>0</v>
      </c>
      <c r="H21" s="24">
        <f>SUMIF($A22:$A79,$A21,H22:H79)</f>
        <v>0</v>
      </c>
      <c r="I21" s="24">
        <f>SUMIF($A22:$A79,$A21,I22:I79)</f>
        <v>0</v>
      </c>
      <c r="J21" s="183" t="s">
        <v>105</v>
      </c>
    </row>
    <row r="22" spans="1:10" s="45" customFormat="1" ht="31.5" x14ac:dyDescent="0.25">
      <c r="A22" s="26">
        <v>2</v>
      </c>
      <c r="B22" s="79" t="s">
        <v>94</v>
      </c>
      <c r="C22" s="163" t="s">
        <v>95</v>
      </c>
      <c r="D22" s="22" t="s">
        <v>91</v>
      </c>
      <c r="E22" s="24">
        <f>SUMIF($A23:$A79,$A22,E23:E79)</f>
        <v>0</v>
      </c>
      <c r="F22" s="24">
        <f>SUMIF($A23:$A79,$A22,F23:F79)</f>
        <v>0</v>
      </c>
      <c r="G22" s="24">
        <f>SUMIF($A23:$A79,$A22,G23:G79)</f>
        <v>0</v>
      </c>
      <c r="H22" s="24">
        <f>SUMIF($A23:$A79,$A22,H23:H79)</f>
        <v>0</v>
      </c>
      <c r="I22" s="24">
        <f>SUMIF($A23:$A79,$A22,I23:I79)</f>
        <v>0</v>
      </c>
      <c r="J22" s="183" t="s">
        <v>105</v>
      </c>
    </row>
    <row r="23" spans="1:10" s="45" customFormat="1" ht="63" x14ac:dyDescent="0.25">
      <c r="A23" s="26">
        <v>3</v>
      </c>
      <c r="B23" s="79" t="s">
        <v>96</v>
      </c>
      <c r="C23" s="185" t="s">
        <v>97</v>
      </c>
      <c r="D23" s="22" t="s">
        <v>91</v>
      </c>
      <c r="E23" s="24">
        <f>SUMIF($A24:$A79,$A23,E24:E79)</f>
        <v>0</v>
      </c>
      <c r="F23" s="24">
        <f>SUMIF($A24:$A79,$A23,F24:F79)</f>
        <v>0</v>
      </c>
      <c r="G23" s="24">
        <f>SUMIF($A24:$A79,$A23,G24:G79)</f>
        <v>0</v>
      </c>
      <c r="H23" s="24">
        <f>SUMIF($A24:$A79,$A23,H24:H79)</f>
        <v>0</v>
      </c>
      <c r="I23" s="24">
        <f>SUMIF($A24:$A79,$A23,I24:I79)</f>
        <v>0</v>
      </c>
      <c r="J23" s="183" t="s">
        <v>105</v>
      </c>
    </row>
    <row r="24" spans="1:10" s="45" customFormat="1" ht="31.5" x14ac:dyDescent="0.25">
      <c r="A24" s="26">
        <v>4</v>
      </c>
      <c r="B24" s="79" t="s">
        <v>98</v>
      </c>
      <c r="C24" s="163" t="s">
        <v>99</v>
      </c>
      <c r="D24" s="22" t="s">
        <v>91</v>
      </c>
      <c r="E24" s="24">
        <f>SUMIF($A25:$A79,$A24,E25:E79)</f>
        <v>0</v>
      </c>
      <c r="F24" s="24">
        <f>SUMIF($A25:$A79,$A24,F25:F79)</f>
        <v>0</v>
      </c>
      <c r="G24" s="24">
        <f>SUMIF($A25:$A79,$A24,G25:G79)</f>
        <v>0</v>
      </c>
      <c r="H24" s="24">
        <f>SUMIF($A25:$A79,$A24,H25:H79)</f>
        <v>0</v>
      </c>
      <c r="I24" s="24">
        <f>SUMIF($A25:$A79,$A24,I25:I79)</f>
        <v>0</v>
      </c>
      <c r="J24" s="183" t="s">
        <v>105</v>
      </c>
    </row>
    <row r="25" spans="1:10" s="45" customFormat="1" ht="47.25" x14ac:dyDescent="0.25">
      <c r="A25" s="26">
        <v>5</v>
      </c>
      <c r="B25" s="79" t="s">
        <v>100</v>
      </c>
      <c r="C25" s="163" t="s">
        <v>101</v>
      </c>
      <c r="D25" s="22" t="s">
        <v>91</v>
      </c>
      <c r="E25" s="24">
        <f>SUMIF($A26:$A79,$A25,E26:E79)</f>
        <v>0</v>
      </c>
      <c r="F25" s="24">
        <f>SUMIF($A26:$A79,$A25,F26:F79)</f>
        <v>0</v>
      </c>
      <c r="G25" s="24">
        <f>SUMIF($A26:$A79,$A25,G26:G79)</f>
        <v>0</v>
      </c>
      <c r="H25" s="24">
        <f>SUMIF($A26:$A79,$A25,H26:H79)</f>
        <v>0</v>
      </c>
      <c r="I25" s="24">
        <f>SUMIF($A26:$A79,$A25,I26:I79)</f>
        <v>0</v>
      </c>
      <c r="J25" s="183" t="s">
        <v>105</v>
      </c>
    </row>
    <row r="26" spans="1:10" s="45" customFormat="1" x14ac:dyDescent="0.25">
      <c r="A26" s="26">
        <v>6</v>
      </c>
      <c r="B26" s="79" t="s">
        <v>102</v>
      </c>
      <c r="C26" s="185" t="s">
        <v>103</v>
      </c>
      <c r="D26" s="22" t="s">
        <v>91</v>
      </c>
      <c r="E26" s="24">
        <f>SUMIF($A27:$A79,$A26,E27:E79)</f>
        <v>0</v>
      </c>
      <c r="F26" s="24">
        <f>SUMIF($A27:$A79,$A26,F27:F79)</f>
        <v>0</v>
      </c>
      <c r="G26" s="24">
        <f>SUMIF($A27:$A79,$A26,G27:G79)</f>
        <v>0</v>
      </c>
      <c r="H26" s="24">
        <f>SUMIF($A27:$A79,$A26,H27:H79)</f>
        <v>0</v>
      </c>
      <c r="I26" s="24">
        <f>SUMIF($A27:$A79,$A26,I27:I79)</f>
        <v>0</v>
      </c>
      <c r="J26" s="183" t="s">
        <v>105</v>
      </c>
    </row>
    <row r="27" spans="1:10" s="38" customFormat="1" x14ac:dyDescent="0.25">
      <c r="A27" s="27"/>
      <c r="B27" s="28" t="s">
        <v>104</v>
      </c>
      <c r="C27" s="29" t="s">
        <v>793</v>
      </c>
      <c r="D27" s="30" t="s">
        <v>91</v>
      </c>
      <c r="E27" s="37">
        <v>0</v>
      </c>
      <c r="F27" s="37">
        <v>0</v>
      </c>
      <c r="G27" s="37">
        <v>0</v>
      </c>
      <c r="H27" s="37">
        <v>0</v>
      </c>
      <c r="I27" s="37">
        <v>0</v>
      </c>
      <c r="J27" s="37" t="s">
        <v>105</v>
      </c>
    </row>
    <row r="28" spans="1:10" s="93" customFormat="1" ht="31.5" x14ac:dyDescent="0.25">
      <c r="A28" s="34">
        <v>1</v>
      </c>
      <c r="B28" s="35" t="s">
        <v>106</v>
      </c>
      <c r="C28" s="90" t="s">
        <v>107</v>
      </c>
      <c r="D28" s="105" t="s">
        <v>91</v>
      </c>
      <c r="E28" s="105">
        <v>0</v>
      </c>
      <c r="F28" s="105">
        <v>0</v>
      </c>
      <c r="G28" s="105">
        <v>0</v>
      </c>
      <c r="H28" s="105">
        <v>0</v>
      </c>
      <c r="I28" s="105">
        <v>0</v>
      </c>
      <c r="J28" s="105" t="s">
        <v>105</v>
      </c>
    </row>
    <row r="29" spans="1:10" s="98" customFormat="1" ht="47.25" x14ac:dyDescent="0.25">
      <c r="A29" s="34"/>
      <c r="B29" s="40" t="s">
        <v>108</v>
      </c>
      <c r="C29" s="94" t="s">
        <v>109</v>
      </c>
      <c r="D29" s="101" t="s">
        <v>91</v>
      </c>
      <c r="E29" s="101">
        <v>0</v>
      </c>
      <c r="F29" s="101">
        <v>0</v>
      </c>
      <c r="G29" s="101">
        <v>0</v>
      </c>
      <c r="H29" s="101">
        <v>0</v>
      </c>
      <c r="I29" s="101">
        <v>0</v>
      </c>
      <c r="J29" s="101" t="s">
        <v>105</v>
      </c>
    </row>
    <row r="30" spans="1:10" ht="63" x14ac:dyDescent="0.25">
      <c r="A30" s="99"/>
      <c r="B30" s="95" t="s">
        <v>110</v>
      </c>
      <c r="C30" s="100" t="s">
        <v>262</v>
      </c>
      <c r="D30" s="43" t="s">
        <v>91</v>
      </c>
      <c r="E30" s="101">
        <v>0</v>
      </c>
      <c r="F30" s="101">
        <v>0</v>
      </c>
      <c r="G30" s="101">
        <v>0</v>
      </c>
      <c r="H30" s="101">
        <v>0</v>
      </c>
      <c r="I30" s="101">
        <v>0</v>
      </c>
      <c r="J30" s="132" t="s">
        <v>105</v>
      </c>
    </row>
    <row r="31" spans="1:10" ht="63" x14ac:dyDescent="0.25">
      <c r="A31" s="99"/>
      <c r="B31" s="95" t="s">
        <v>112</v>
      </c>
      <c r="C31" s="100" t="s">
        <v>264</v>
      </c>
      <c r="D31" s="43" t="s">
        <v>91</v>
      </c>
      <c r="E31" s="101">
        <v>0</v>
      </c>
      <c r="F31" s="101">
        <v>0</v>
      </c>
      <c r="G31" s="101">
        <v>0</v>
      </c>
      <c r="H31" s="101">
        <v>0</v>
      </c>
      <c r="I31" s="101">
        <v>0</v>
      </c>
      <c r="J31" s="132" t="s">
        <v>105</v>
      </c>
    </row>
    <row r="32" spans="1:10" ht="47.25" x14ac:dyDescent="0.25">
      <c r="A32" s="34"/>
      <c r="B32" s="40" t="s">
        <v>114</v>
      </c>
      <c r="C32" s="94" t="s">
        <v>115</v>
      </c>
      <c r="D32" s="101" t="s">
        <v>91</v>
      </c>
      <c r="E32" s="101">
        <v>0</v>
      </c>
      <c r="F32" s="101">
        <v>0</v>
      </c>
      <c r="G32" s="101">
        <v>0</v>
      </c>
      <c r="H32" s="101">
        <v>0</v>
      </c>
      <c r="I32" s="101">
        <v>0</v>
      </c>
      <c r="J32" s="132" t="s">
        <v>105</v>
      </c>
    </row>
    <row r="33" spans="1:10" s="104" customFormat="1" ht="31.5" x14ac:dyDescent="0.25">
      <c r="A33" s="34"/>
      <c r="B33" s="40" t="s">
        <v>116</v>
      </c>
      <c r="C33" s="94" t="s">
        <v>117</v>
      </c>
      <c r="D33" s="101" t="s">
        <v>91</v>
      </c>
      <c r="E33" s="101">
        <v>0</v>
      </c>
      <c r="F33" s="101">
        <v>0</v>
      </c>
      <c r="G33" s="101">
        <v>0</v>
      </c>
      <c r="H33" s="101">
        <v>0</v>
      </c>
      <c r="I33" s="101">
        <v>0</v>
      </c>
      <c r="J33" s="132" t="s">
        <v>105</v>
      </c>
    </row>
    <row r="34" spans="1:10" s="104" customFormat="1" ht="63" x14ac:dyDescent="0.25">
      <c r="A34" s="34"/>
      <c r="B34" s="40" t="s">
        <v>118</v>
      </c>
      <c r="C34" s="94" t="s">
        <v>119</v>
      </c>
      <c r="D34" s="101" t="s">
        <v>91</v>
      </c>
      <c r="E34" s="101">
        <v>0</v>
      </c>
      <c r="F34" s="101">
        <v>0</v>
      </c>
      <c r="G34" s="101">
        <v>0</v>
      </c>
      <c r="H34" s="101">
        <v>0</v>
      </c>
      <c r="I34" s="101">
        <v>0</v>
      </c>
      <c r="J34" s="132" t="s">
        <v>105</v>
      </c>
    </row>
    <row r="35" spans="1:10" s="104" customFormat="1" ht="47.25" x14ac:dyDescent="0.25">
      <c r="A35" s="34"/>
      <c r="B35" s="40" t="s">
        <v>120</v>
      </c>
      <c r="C35" s="94" t="s">
        <v>121</v>
      </c>
      <c r="D35" s="101" t="s">
        <v>91</v>
      </c>
      <c r="E35" s="101">
        <v>0</v>
      </c>
      <c r="F35" s="101">
        <v>0</v>
      </c>
      <c r="G35" s="101">
        <v>0</v>
      </c>
      <c r="H35" s="101">
        <v>0</v>
      </c>
      <c r="I35" s="101">
        <v>0</v>
      </c>
      <c r="J35" s="132" t="s">
        <v>105</v>
      </c>
    </row>
    <row r="36" spans="1:10" s="104" customFormat="1" ht="47.25" x14ac:dyDescent="0.25">
      <c r="A36" s="34"/>
      <c r="B36" s="40" t="s">
        <v>122</v>
      </c>
      <c r="C36" s="94" t="s">
        <v>123</v>
      </c>
      <c r="D36" s="101" t="s">
        <v>91</v>
      </c>
      <c r="E36" s="101">
        <v>0</v>
      </c>
      <c r="F36" s="101">
        <v>0</v>
      </c>
      <c r="G36" s="101">
        <v>0</v>
      </c>
      <c r="H36" s="101">
        <v>0</v>
      </c>
      <c r="I36" s="101">
        <v>0</v>
      </c>
      <c r="J36" s="132" t="s">
        <v>105</v>
      </c>
    </row>
    <row r="37" spans="1:10" ht="31.5" x14ac:dyDescent="0.25">
      <c r="A37" s="34"/>
      <c r="B37" s="40" t="s">
        <v>124</v>
      </c>
      <c r="C37" s="94" t="s">
        <v>125</v>
      </c>
      <c r="D37" s="101" t="s">
        <v>91</v>
      </c>
      <c r="E37" s="101">
        <v>0</v>
      </c>
      <c r="F37" s="101">
        <v>0</v>
      </c>
      <c r="G37" s="101">
        <v>0</v>
      </c>
      <c r="H37" s="101">
        <v>0</v>
      </c>
      <c r="I37" s="101">
        <v>0</v>
      </c>
      <c r="J37" s="132" t="s">
        <v>105</v>
      </c>
    </row>
    <row r="38" spans="1:10" ht="94.5" x14ac:dyDescent="0.25">
      <c r="A38" s="34"/>
      <c r="B38" s="40" t="s">
        <v>124</v>
      </c>
      <c r="C38" s="94" t="s">
        <v>126</v>
      </c>
      <c r="D38" s="101" t="s">
        <v>91</v>
      </c>
      <c r="E38" s="101">
        <v>0</v>
      </c>
      <c r="F38" s="101">
        <v>0</v>
      </c>
      <c r="G38" s="101">
        <v>0</v>
      </c>
      <c r="H38" s="101">
        <v>0</v>
      </c>
      <c r="I38" s="101">
        <v>0</v>
      </c>
      <c r="J38" s="132" t="s">
        <v>105</v>
      </c>
    </row>
    <row r="39" spans="1:10" ht="94.5" x14ac:dyDescent="0.25">
      <c r="A39" s="34"/>
      <c r="B39" s="40" t="s">
        <v>124</v>
      </c>
      <c r="C39" s="94" t="s">
        <v>127</v>
      </c>
      <c r="D39" s="101" t="s">
        <v>91</v>
      </c>
      <c r="E39" s="101">
        <v>0</v>
      </c>
      <c r="F39" s="101">
        <v>0</v>
      </c>
      <c r="G39" s="101">
        <v>0</v>
      </c>
      <c r="H39" s="101">
        <v>0</v>
      </c>
      <c r="I39" s="101">
        <v>0</v>
      </c>
      <c r="J39" s="132" t="s">
        <v>105</v>
      </c>
    </row>
    <row r="40" spans="1:10" ht="94.5" x14ac:dyDescent="0.25">
      <c r="A40" s="34"/>
      <c r="B40" s="40" t="s">
        <v>124</v>
      </c>
      <c r="C40" s="94" t="s">
        <v>128</v>
      </c>
      <c r="D40" s="101" t="s">
        <v>91</v>
      </c>
      <c r="E40" s="101">
        <v>0</v>
      </c>
      <c r="F40" s="101">
        <v>0</v>
      </c>
      <c r="G40" s="101">
        <v>0</v>
      </c>
      <c r="H40" s="101">
        <v>0</v>
      </c>
      <c r="I40" s="101">
        <v>0</v>
      </c>
      <c r="J40" s="132" t="s">
        <v>105</v>
      </c>
    </row>
    <row r="41" spans="1:10" ht="31.5" x14ac:dyDescent="0.25">
      <c r="A41" s="34"/>
      <c r="B41" s="40" t="s">
        <v>129</v>
      </c>
      <c r="C41" s="94" t="s">
        <v>125</v>
      </c>
      <c r="D41" s="101" t="s">
        <v>91</v>
      </c>
      <c r="E41" s="101">
        <v>0</v>
      </c>
      <c r="F41" s="101">
        <v>0</v>
      </c>
      <c r="G41" s="101">
        <v>0</v>
      </c>
      <c r="H41" s="101">
        <v>0</v>
      </c>
      <c r="I41" s="101">
        <v>0</v>
      </c>
      <c r="J41" s="132" t="s">
        <v>105</v>
      </c>
    </row>
    <row r="42" spans="1:10" ht="94.5" x14ac:dyDescent="0.25">
      <c r="A42" s="34"/>
      <c r="B42" s="40" t="s">
        <v>129</v>
      </c>
      <c r="C42" s="94" t="s">
        <v>126</v>
      </c>
      <c r="D42" s="101" t="s">
        <v>91</v>
      </c>
      <c r="E42" s="101">
        <v>0</v>
      </c>
      <c r="F42" s="101">
        <v>0</v>
      </c>
      <c r="G42" s="101">
        <v>0</v>
      </c>
      <c r="H42" s="101">
        <v>0</v>
      </c>
      <c r="I42" s="101">
        <v>0</v>
      </c>
      <c r="J42" s="132" t="s">
        <v>105</v>
      </c>
    </row>
    <row r="43" spans="1:10" ht="94.5" x14ac:dyDescent="0.25">
      <c r="A43" s="34"/>
      <c r="B43" s="40" t="s">
        <v>129</v>
      </c>
      <c r="C43" s="94" t="s">
        <v>127</v>
      </c>
      <c r="D43" s="101" t="s">
        <v>91</v>
      </c>
      <c r="E43" s="101">
        <v>0</v>
      </c>
      <c r="F43" s="101">
        <v>0</v>
      </c>
      <c r="G43" s="101">
        <v>0</v>
      </c>
      <c r="H43" s="101">
        <v>0</v>
      </c>
      <c r="I43" s="101">
        <v>0</v>
      </c>
      <c r="J43" s="132" t="s">
        <v>105</v>
      </c>
    </row>
    <row r="44" spans="1:10" ht="94.5" x14ac:dyDescent="0.25">
      <c r="A44" s="34"/>
      <c r="B44" s="40" t="s">
        <v>129</v>
      </c>
      <c r="C44" s="94" t="s">
        <v>130</v>
      </c>
      <c r="D44" s="101" t="s">
        <v>91</v>
      </c>
      <c r="E44" s="101">
        <v>0</v>
      </c>
      <c r="F44" s="101">
        <v>0</v>
      </c>
      <c r="G44" s="101">
        <v>0</v>
      </c>
      <c r="H44" s="101">
        <v>0</v>
      </c>
      <c r="I44" s="101">
        <v>0</v>
      </c>
      <c r="J44" s="132" t="s">
        <v>105</v>
      </c>
    </row>
    <row r="45" spans="1:10" ht="78.75" x14ac:dyDescent="0.25">
      <c r="A45" s="34"/>
      <c r="B45" s="40" t="s">
        <v>131</v>
      </c>
      <c r="C45" s="94" t="s">
        <v>132</v>
      </c>
      <c r="D45" s="101" t="s">
        <v>91</v>
      </c>
      <c r="E45" s="101">
        <v>0</v>
      </c>
      <c r="F45" s="101">
        <v>0</v>
      </c>
      <c r="G45" s="101">
        <v>0</v>
      </c>
      <c r="H45" s="101">
        <v>0</v>
      </c>
      <c r="I45" s="101">
        <v>0</v>
      </c>
      <c r="J45" s="132" t="s">
        <v>105</v>
      </c>
    </row>
    <row r="46" spans="1:10" ht="78.75" x14ac:dyDescent="0.25">
      <c r="A46" s="34"/>
      <c r="B46" s="40" t="s">
        <v>133</v>
      </c>
      <c r="C46" s="94" t="s">
        <v>134</v>
      </c>
      <c r="D46" s="101" t="s">
        <v>91</v>
      </c>
      <c r="E46" s="101">
        <v>0</v>
      </c>
      <c r="F46" s="101">
        <v>0</v>
      </c>
      <c r="G46" s="101">
        <v>0</v>
      </c>
      <c r="H46" s="101">
        <v>0</v>
      </c>
      <c r="I46" s="101">
        <v>0</v>
      </c>
      <c r="J46" s="132" t="s">
        <v>105</v>
      </c>
    </row>
    <row r="47" spans="1:10" ht="78.75" x14ac:dyDescent="0.25">
      <c r="A47" s="34"/>
      <c r="B47" s="40" t="s">
        <v>135</v>
      </c>
      <c r="C47" s="94" t="s">
        <v>136</v>
      </c>
      <c r="D47" s="101" t="s">
        <v>91</v>
      </c>
      <c r="E47" s="101">
        <v>0</v>
      </c>
      <c r="F47" s="101">
        <v>0</v>
      </c>
      <c r="G47" s="101">
        <v>0</v>
      </c>
      <c r="H47" s="101">
        <v>0</v>
      </c>
      <c r="I47" s="101">
        <v>0</v>
      </c>
      <c r="J47" s="132" t="s">
        <v>105</v>
      </c>
    </row>
    <row r="48" spans="1:10" ht="47.25" x14ac:dyDescent="0.25">
      <c r="A48" s="34">
        <v>2</v>
      </c>
      <c r="B48" s="35" t="s">
        <v>137</v>
      </c>
      <c r="C48" s="90" t="s">
        <v>138</v>
      </c>
      <c r="D48" s="105" t="s">
        <v>91</v>
      </c>
      <c r="E48" s="105">
        <v>0</v>
      </c>
      <c r="F48" s="105">
        <v>0</v>
      </c>
      <c r="G48" s="105">
        <v>0</v>
      </c>
      <c r="H48" s="105">
        <v>0</v>
      </c>
      <c r="I48" s="105">
        <v>0</v>
      </c>
      <c r="J48" s="131" t="s">
        <v>105</v>
      </c>
    </row>
    <row r="49" spans="1:10" ht="63" x14ac:dyDescent="0.25">
      <c r="A49" s="34"/>
      <c r="B49" s="40" t="s">
        <v>139</v>
      </c>
      <c r="C49" s="94" t="s">
        <v>140</v>
      </c>
      <c r="D49" s="101" t="s">
        <v>91</v>
      </c>
      <c r="E49" s="101">
        <v>0</v>
      </c>
      <c r="F49" s="101">
        <v>0</v>
      </c>
      <c r="G49" s="101">
        <v>0</v>
      </c>
      <c r="H49" s="101">
        <v>0</v>
      </c>
      <c r="I49" s="101">
        <v>0</v>
      </c>
      <c r="J49" s="132" t="s">
        <v>105</v>
      </c>
    </row>
    <row r="50" spans="1:10" ht="31.5" x14ac:dyDescent="0.25">
      <c r="A50" s="34"/>
      <c r="B50" s="40" t="s">
        <v>141</v>
      </c>
      <c r="C50" s="94" t="s">
        <v>142</v>
      </c>
      <c r="D50" s="101" t="s">
        <v>91</v>
      </c>
      <c r="E50" s="101">
        <v>0</v>
      </c>
      <c r="F50" s="101">
        <v>0</v>
      </c>
      <c r="G50" s="101">
        <v>0</v>
      </c>
      <c r="H50" s="101">
        <v>0</v>
      </c>
      <c r="I50" s="101">
        <v>0</v>
      </c>
      <c r="J50" s="132" t="s">
        <v>105</v>
      </c>
    </row>
    <row r="51" spans="1:10" s="567" customFormat="1" ht="126" x14ac:dyDescent="0.25">
      <c r="A51" s="559"/>
      <c r="B51" s="554" t="s">
        <v>141</v>
      </c>
      <c r="C51" s="583" t="str">
        <f>'2'!C49</f>
        <v>Реконструкция ТП-35, П/С "Объект", с. Плодовое</v>
      </c>
      <c r="D51" s="528" t="str">
        <f>'2'!D49</f>
        <v>J_102PESCR1</v>
      </c>
      <c r="E51" s="560">
        <f>(55.766+10.207)-(25.095+6.329)</f>
        <v>34.548999999999999</v>
      </c>
      <c r="F51" s="560" t="s">
        <v>105</v>
      </c>
      <c r="G51" s="560" t="s">
        <v>105</v>
      </c>
      <c r="H51" s="560" t="s">
        <v>105</v>
      </c>
      <c r="I51" s="560" t="s">
        <v>105</v>
      </c>
      <c r="J51" s="590" t="s">
        <v>889</v>
      </c>
    </row>
    <row r="52" spans="1:10" s="384" customFormat="1" ht="63" x14ac:dyDescent="0.25">
      <c r="A52" s="34"/>
      <c r="B52" s="40" t="s">
        <v>143</v>
      </c>
      <c r="C52" s="467" t="s">
        <v>144</v>
      </c>
      <c r="D52" s="101" t="s">
        <v>91</v>
      </c>
      <c r="E52" s="101">
        <v>0</v>
      </c>
      <c r="F52" s="101">
        <v>0</v>
      </c>
      <c r="G52" s="101">
        <v>0</v>
      </c>
      <c r="H52" s="101">
        <v>0</v>
      </c>
      <c r="I52" s="101">
        <v>0</v>
      </c>
      <c r="J52" s="132" t="s">
        <v>105</v>
      </c>
    </row>
    <row r="53" spans="1:10" s="384" customFormat="1" ht="47.25" x14ac:dyDescent="0.25">
      <c r="A53" s="34"/>
      <c r="B53" s="40" t="s">
        <v>145</v>
      </c>
      <c r="C53" s="94" t="s">
        <v>146</v>
      </c>
      <c r="D53" s="101" t="s">
        <v>91</v>
      </c>
      <c r="E53" s="101">
        <v>0</v>
      </c>
      <c r="F53" s="101">
        <v>0</v>
      </c>
      <c r="G53" s="101">
        <v>0</v>
      </c>
      <c r="H53" s="101">
        <v>0</v>
      </c>
      <c r="I53" s="101">
        <v>0</v>
      </c>
      <c r="J53" s="132" t="s">
        <v>105</v>
      </c>
    </row>
    <row r="54" spans="1:10" s="384" customFormat="1" ht="31.5" x14ac:dyDescent="0.25">
      <c r="A54" s="34"/>
      <c r="B54" s="40" t="s">
        <v>147</v>
      </c>
      <c r="C54" s="94" t="s">
        <v>148</v>
      </c>
      <c r="D54" s="101" t="s">
        <v>91</v>
      </c>
      <c r="E54" s="101">
        <v>0</v>
      </c>
      <c r="F54" s="101">
        <v>0</v>
      </c>
      <c r="G54" s="101">
        <v>0</v>
      </c>
      <c r="H54" s="101">
        <v>0</v>
      </c>
      <c r="I54" s="101">
        <v>0</v>
      </c>
      <c r="J54" s="132" t="s">
        <v>105</v>
      </c>
    </row>
    <row r="55" spans="1:10" s="567" customFormat="1" ht="47.25" x14ac:dyDescent="0.25">
      <c r="A55" s="559"/>
      <c r="B55" s="554" t="s">
        <v>147</v>
      </c>
      <c r="C55" s="583" t="str">
        <f>'2'!C53</f>
        <v>Реконструкция  ВЛ-10кВ ПСТ Перевальное, Л-7, отпайка от опоры 98 на полигон</v>
      </c>
      <c r="D55" s="528" t="str">
        <f>'2'!D53</f>
        <v>I_102PESCR1</v>
      </c>
      <c r="E55" s="560" t="s">
        <v>105</v>
      </c>
      <c r="F55" s="560">
        <f>0.03441-0.02458</f>
        <v>9.8300000000000019E-3</v>
      </c>
      <c r="G55" s="560" t="s">
        <v>105</v>
      </c>
      <c r="H55" s="560" t="s">
        <v>105</v>
      </c>
      <c r="I55" s="560" t="s">
        <v>105</v>
      </c>
      <c r="J55" s="580" t="s">
        <v>105</v>
      </c>
    </row>
    <row r="56" spans="1:10" s="567" customFormat="1" ht="31.5" x14ac:dyDescent="0.25">
      <c r="A56" s="559"/>
      <c r="B56" s="554" t="s">
        <v>147</v>
      </c>
      <c r="C56" s="583" t="str">
        <f>'2'!C54</f>
        <v>Реконструкция  КЛ-10кВ ПС Евпатория ТП-101</v>
      </c>
      <c r="D56" s="528" t="str">
        <f>'2'!D54</f>
        <v>K_102PESCR1</v>
      </c>
      <c r="E56" s="560" t="s">
        <v>105</v>
      </c>
      <c r="F56" s="560" t="s">
        <v>105</v>
      </c>
      <c r="G56" s="560" t="s">
        <v>105</v>
      </c>
      <c r="H56" s="560" t="s">
        <v>105</v>
      </c>
      <c r="I56" s="560" t="s">
        <v>105</v>
      </c>
      <c r="J56" s="580" t="s">
        <v>105</v>
      </c>
    </row>
    <row r="57" spans="1:10" ht="31.5" x14ac:dyDescent="0.25">
      <c r="A57" s="34"/>
      <c r="B57" s="40" t="s">
        <v>149</v>
      </c>
      <c r="C57" s="416" t="s">
        <v>150</v>
      </c>
      <c r="D57" s="101" t="s">
        <v>91</v>
      </c>
      <c r="E57" s="101">
        <v>0</v>
      </c>
      <c r="F57" s="101">
        <v>0</v>
      </c>
      <c r="G57" s="101">
        <v>0</v>
      </c>
      <c r="H57" s="101">
        <v>0</v>
      </c>
      <c r="I57" s="101">
        <v>0</v>
      </c>
      <c r="J57" s="132" t="s">
        <v>105</v>
      </c>
    </row>
    <row r="58" spans="1:10" ht="47.25" x14ac:dyDescent="0.25">
      <c r="A58" s="34"/>
      <c r="B58" s="40" t="s">
        <v>151</v>
      </c>
      <c r="C58" s="94" t="s">
        <v>152</v>
      </c>
      <c r="D58" s="101" t="s">
        <v>91</v>
      </c>
      <c r="E58" s="101">
        <v>0</v>
      </c>
      <c r="F58" s="101">
        <v>0</v>
      </c>
      <c r="G58" s="101">
        <v>0</v>
      </c>
      <c r="H58" s="101">
        <v>0</v>
      </c>
      <c r="I58" s="101">
        <v>0</v>
      </c>
      <c r="J58" s="132" t="s">
        <v>105</v>
      </c>
    </row>
    <row r="59" spans="1:10" ht="31.5" x14ac:dyDescent="0.25">
      <c r="A59" s="34"/>
      <c r="B59" s="40" t="s">
        <v>153</v>
      </c>
      <c r="C59" s="94" t="s">
        <v>154</v>
      </c>
      <c r="D59" s="101" t="s">
        <v>91</v>
      </c>
      <c r="E59" s="101">
        <v>0</v>
      </c>
      <c r="F59" s="101">
        <v>0</v>
      </c>
      <c r="G59" s="101">
        <v>0</v>
      </c>
      <c r="H59" s="101">
        <v>0</v>
      </c>
      <c r="I59" s="101">
        <v>0</v>
      </c>
      <c r="J59" s="132" t="s">
        <v>105</v>
      </c>
    </row>
    <row r="60" spans="1:10" ht="31.5" x14ac:dyDescent="0.25">
      <c r="A60" s="34"/>
      <c r="B60" s="40" t="s">
        <v>155</v>
      </c>
      <c r="C60" s="94" t="s">
        <v>156</v>
      </c>
      <c r="D60" s="101" t="s">
        <v>91</v>
      </c>
      <c r="E60" s="101">
        <v>0</v>
      </c>
      <c r="F60" s="101">
        <v>0</v>
      </c>
      <c r="G60" s="101">
        <v>0</v>
      </c>
      <c r="H60" s="101">
        <v>0</v>
      </c>
      <c r="I60" s="101">
        <v>0</v>
      </c>
      <c r="J60" s="132" t="s">
        <v>105</v>
      </c>
    </row>
    <row r="61" spans="1:10" ht="31.5" x14ac:dyDescent="0.25">
      <c r="A61" s="34"/>
      <c r="B61" s="40" t="s">
        <v>157</v>
      </c>
      <c r="C61" s="94" t="s">
        <v>158</v>
      </c>
      <c r="D61" s="101" t="s">
        <v>91</v>
      </c>
      <c r="E61" s="101">
        <v>0</v>
      </c>
      <c r="F61" s="101">
        <v>0</v>
      </c>
      <c r="G61" s="101">
        <v>0</v>
      </c>
      <c r="H61" s="101">
        <v>0</v>
      </c>
      <c r="I61" s="101">
        <v>0</v>
      </c>
      <c r="J61" s="132" t="s">
        <v>105</v>
      </c>
    </row>
    <row r="62" spans="1:10" ht="47.25" x14ac:dyDescent="0.25">
      <c r="A62" s="34"/>
      <c r="B62" s="40" t="s">
        <v>159</v>
      </c>
      <c r="C62" s="94" t="s">
        <v>160</v>
      </c>
      <c r="D62" s="101" t="s">
        <v>91</v>
      </c>
      <c r="E62" s="101">
        <v>0</v>
      </c>
      <c r="F62" s="101">
        <v>0</v>
      </c>
      <c r="G62" s="101">
        <v>0</v>
      </c>
      <c r="H62" s="101">
        <v>0</v>
      </c>
      <c r="I62" s="101">
        <v>0</v>
      </c>
      <c r="J62" s="132" t="s">
        <v>105</v>
      </c>
    </row>
    <row r="63" spans="1:10" ht="47.25" x14ac:dyDescent="0.25">
      <c r="A63" s="34"/>
      <c r="B63" s="40" t="s">
        <v>161</v>
      </c>
      <c r="C63" s="94" t="s">
        <v>162</v>
      </c>
      <c r="D63" s="101" t="s">
        <v>91</v>
      </c>
      <c r="E63" s="101">
        <v>0</v>
      </c>
      <c r="F63" s="101">
        <v>0</v>
      </c>
      <c r="G63" s="101">
        <v>0</v>
      </c>
      <c r="H63" s="101">
        <v>0</v>
      </c>
      <c r="I63" s="101">
        <v>0</v>
      </c>
      <c r="J63" s="132" t="s">
        <v>105</v>
      </c>
    </row>
    <row r="64" spans="1:10" ht="47.25" x14ac:dyDescent="0.25">
      <c r="A64" s="34"/>
      <c r="B64" s="40" t="s">
        <v>163</v>
      </c>
      <c r="C64" s="94" t="s">
        <v>164</v>
      </c>
      <c r="D64" s="101" t="s">
        <v>91</v>
      </c>
      <c r="E64" s="101">
        <v>0</v>
      </c>
      <c r="F64" s="101">
        <v>0</v>
      </c>
      <c r="G64" s="101">
        <v>0</v>
      </c>
      <c r="H64" s="101">
        <v>0</v>
      </c>
      <c r="I64" s="101">
        <v>0</v>
      </c>
      <c r="J64" s="132" t="s">
        <v>105</v>
      </c>
    </row>
    <row r="65" spans="1:10" ht="47.25" x14ac:dyDescent="0.25">
      <c r="A65" s="34"/>
      <c r="B65" s="40" t="s">
        <v>165</v>
      </c>
      <c r="C65" s="94" t="s">
        <v>166</v>
      </c>
      <c r="D65" s="101" t="s">
        <v>91</v>
      </c>
      <c r="E65" s="101">
        <v>0</v>
      </c>
      <c r="F65" s="101">
        <v>0</v>
      </c>
      <c r="G65" s="101">
        <v>0</v>
      </c>
      <c r="H65" s="101">
        <v>0</v>
      </c>
      <c r="I65" s="101">
        <v>0</v>
      </c>
      <c r="J65" s="132" t="s">
        <v>105</v>
      </c>
    </row>
    <row r="66" spans="1:10" ht="47.25" x14ac:dyDescent="0.25">
      <c r="A66" s="34"/>
      <c r="B66" s="40" t="s">
        <v>167</v>
      </c>
      <c r="C66" s="94" t="s">
        <v>168</v>
      </c>
      <c r="D66" s="101" t="s">
        <v>91</v>
      </c>
      <c r="E66" s="101">
        <v>0</v>
      </c>
      <c r="F66" s="101">
        <v>0</v>
      </c>
      <c r="G66" s="101">
        <v>0</v>
      </c>
      <c r="H66" s="101">
        <v>0</v>
      </c>
      <c r="I66" s="101">
        <v>0</v>
      </c>
      <c r="J66" s="132" t="s">
        <v>105</v>
      </c>
    </row>
    <row r="67" spans="1:10" ht="47.25" x14ac:dyDescent="0.25">
      <c r="A67" s="34"/>
      <c r="B67" s="40" t="s">
        <v>169</v>
      </c>
      <c r="C67" s="94" t="s">
        <v>170</v>
      </c>
      <c r="D67" s="101" t="s">
        <v>91</v>
      </c>
      <c r="E67" s="101">
        <v>0</v>
      </c>
      <c r="F67" s="101">
        <v>0</v>
      </c>
      <c r="G67" s="101">
        <v>0</v>
      </c>
      <c r="H67" s="101">
        <v>0</v>
      </c>
      <c r="I67" s="101">
        <v>0</v>
      </c>
      <c r="J67" s="132" t="s">
        <v>105</v>
      </c>
    </row>
    <row r="68" spans="1:10" ht="31.5" x14ac:dyDescent="0.25">
      <c r="A68" s="34"/>
      <c r="B68" s="40" t="s">
        <v>171</v>
      </c>
      <c r="C68" s="94" t="s">
        <v>172</v>
      </c>
      <c r="D68" s="101" t="s">
        <v>91</v>
      </c>
      <c r="E68" s="101">
        <v>0</v>
      </c>
      <c r="F68" s="101">
        <v>0</v>
      </c>
      <c r="G68" s="101">
        <v>0</v>
      </c>
      <c r="H68" s="101">
        <v>0</v>
      </c>
      <c r="I68" s="101">
        <v>0</v>
      </c>
      <c r="J68" s="132" t="s">
        <v>105</v>
      </c>
    </row>
    <row r="69" spans="1:10" s="104" customFormat="1" ht="47.25" x14ac:dyDescent="0.25">
      <c r="A69" s="34"/>
      <c r="B69" s="40" t="s">
        <v>173</v>
      </c>
      <c r="C69" s="94" t="s">
        <v>174</v>
      </c>
      <c r="D69" s="101" t="s">
        <v>91</v>
      </c>
      <c r="E69" s="101">
        <v>0</v>
      </c>
      <c r="F69" s="101">
        <v>0</v>
      </c>
      <c r="G69" s="101">
        <v>0</v>
      </c>
      <c r="H69" s="101">
        <v>0</v>
      </c>
      <c r="I69" s="101">
        <v>0</v>
      </c>
      <c r="J69" s="132" t="s">
        <v>105</v>
      </c>
    </row>
    <row r="70" spans="1:10" ht="63" x14ac:dyDescent="0.25">
      <c r="A70" s="34">
        <v>3</v>
      </c>
      <c r="B70" s="35" t="s">
        <v>175</v>
      </c>
      <c r="C70" s="90" t="s">
        <v>176</v>
      </c>
      <c r="D70" s="105" t="s">
        <v>91</v>
      </c>
      <c r="E70" s="105">
        <v>0</v>
      </c>
      <c r="F70" s="105">
        <v>0</v>
      </c>
      <c r="G70" s="105">
        <v>0</v>
      </c>
      <c r="H70" s="105">
        <v>0</v>
      </c>
      <c r="I70" s="105">
        <v>0</v>
      </c>
      <c r="J70" s="131" t="s">
        <v>105</v>
      </c>
    </row>
    <row r="71" spans="1:10" ht="63" x14ac:dyDescent="0.25">
      <c r="A71" s="34"/>
      <c r="B71" s="40" t="s">
        <v>177</v>
      </c>
      <c r="C71" s="94" t="s">
        <v>178</v>
      </c>
      <c r="D71" s="101" t="s">
        <v>91</v>
      </c>
      <c r="E71" s="101">
        <v>0</v>
      </c>
      <c r="F71" s="101">
        <v>0</v>
      </c>
      <c r="G71" s="101">
        <v>0</v>
      </c>
      <c r="H71" s="101">
        <v>0</v>
      </c>
      <c r="I71" s="101">
        <v>0</v>
      </c>
      <c r="J71" s="132" t="s">
        <v>105</v>
      </c>
    </row>
    <row r="72" spans="1:10" ht="47.25" x14ac:dyDescent="0.25">
      <c r="A72" s="34"/>
      <c r="B72" s="40" t="s">
        <v>179</v>
      </c>
      <c r="C72" s="94" t="s">
        <v>180</v>
      </c>
      <c r="D72" s="101" t="s">
        <v>91</v>
      </c>
      <c r="E72" s="101">
        <v>0</v>
      </c>
      <c r="F72" s="101">
        <v>0</v>
      </c>
      <c r="G72" s="101">
        <v>0</v>
      </c>
      <c r="H72" s="101">
        <v>0</v>
      </c>
      <c r="I72" s="101">
        <v>0</v>
      </c>
      <c r="J72" s="132" t="s">
        <v>105</v>
      </c>
    </row>
    <row r="73" spans="1:10" ht="47.25" x14ac:dyDescent="0.25">
      <c r="A73" s="34">
        <v>4</v>
      </c>
      <c r="B73" s="35" t="s">
        <v>181</v>
      </c>
      <c r="C73" s="456" t="s">
        <v>182</v>
      </c>
      <c r="D73" s="105" t="s">
        <v>91</v>
      </c>
      <c r="E73" s="105">
        <v>0</v>
      </c>
      <c r="F73" s="105">
        <v>0</v>
      </c>
      <c r="G73" s="105">
        <v>0</v>
      </c>
      <c r="H73" s="105">
        <v>0</v>
      </c>
      <c r="I73" s="105">
        <v>0</v>
      </c>
      <c r="J73" s="131" t="s">
        <v>105</v>
      </c>
    </row>
    <row r="74" spans="1:10" ht="47.25" x14ac:dyDescent="0.25">
      <c r="A74" s="46">
        <v>5</v>
      </c>
      <c r="B74" s="35" t="s">
        <v>183</v>
      </c>
      <c r="C74" s="90" t="s">
        <v>184</v>
      </c>
      <c r="D74" s="105" t="s">
        <v>91</v>
      </c>
      <c r="E74" s="105">
        <v>0</v>
      </c>
      <c r="F74" s="105">
        <v>0</v>
      </c>
      <c r="G74" s="105">
        <v>0</v>
      </c>
      <c r="H74" s="105">
        <v>0</v>
      </c>
      <c r="I74" s="105">
        <v>0</v>
      </c>
      <c r="J74" s="131" t="s">
        <v>105</v>
      </c>
    </row>
    <row r="75" spans="1:10" ht="31.5" x14ac:dyDescent="0.25">
      <c r="A75" s="46">
        <v>6</v>
      </c>
      <c r="B75" s="35" t="s">
        <v>185</v>
      </c>
      <c r="C75" s="90" t="s">
        <v>186</v>
      </c>
      <c r="D75" s="105" t="s">
        <v>91</v>
      </c>
      <c r="E75" s="105">
        <v>0</v>
      </c>
      <c r="F75" s="105">
        <v>0</v>
      </c>
      <c r="G75" s="105">
        <v>0</v>
      </c>
      <c r="H75" s="105">
        <v>0</v>
      </c>
      <c r="I75" s="105">
        <v>0</v>
      </c>
      <c r="J75" s="131" t="s">
        <v>105</v>
      </c>
    </row>
    <row r="76" spans="1:10" s="104" customFormat="1" ht="31.5" x14ac:dyDescent="0.25">
      <c r="B76" s="501" t="s">
        <v>185</v>
      </c>
      <c r="C76" s="516" t="str">
        <f>'2'!C73</f>
        <v>Приемник П-900 для поиска места повреждения кабеля</v>
      </c>
      <c r="D76" s="490" t="str">
        <f>'2'!D73</f>
        <v>I_102PESCR2</v>
      </c>
      <c r="E76" s="490" t="s">
        <v>105</v>
      </c>
      <c r="F76" s="490" t="s">
        <v>105</v>
      </c>
      <c r="G76" s="490" t="s">
        <v>105</v>
      </c>
      <c r="H76" s="490" t="s">
        <v>105</v>
      </c>
      <c r="I76" s="490" t="s">
        <v>105</v>
      </c>
      <c r="J76" s="489" t="s">
        <v>105</v>
      </c>
    </row>
    <row r="77" spans="1:10" s="104" customFormat="1" ht="47.25" x14ac:dyDescent="0.25">
      <c r="B77" s="501" t="s">
        <v>185</v>
      </c>
      <c r="C77" s="516" t="str">
        <f>'2'!C74</f>
        <v>Аппарат АВ-50/70 для испытания изоляции силовых кабелей и твердых диэлектриков</v>
      </c>
      <c r="D77" s="490" t="str">
        <f>'2'!D74</f>
        <v>I_102PESCR3</v>
      </c>
      <c r="E77" s="490" t="s">
        <v>105</v>
      </c>
      <c r="F77" s="490" t="s">
        <v>105</v>
      </c>
      <c r="G77" s="490" t="s">
        <v>105</v>
      </c>
      <c r="H77" s="490" t="s">
        <v>105</v>
      </c>
      <c r="I77" s="490" t="s">
        <v>105</v>
      </c>
      <c r="J77" s="489" t="s">
        <v>105</v>
      </c>
    </row>
    <row r="78" spans="1:10" s="104" customFormat="1" ht="31.5" x14ac:dyDescent="0.25">
      <c r="B78" s="501" t="s">
        <v>185</v>
      </c>
      <c r="C78" s="516" t="str">
        <f>'2'!C75</f>
        <v>Автомобиль УАЗ для перевозки оперативно-аварийных бригад</v>
      </c>
      <c r="D78" s="490" t="str">
        <f>'2'!D75</f>
        <v>I_102PESCR4</v>
      </c>
      <c r="E78" s="490" t="s">
        <v>105</v>
      </c>
      <c r="F78" s="490" t="s">
        <v>105</v>
      </c>
      <c r="G78" s="490" t="s">
        <v>105</v>
      </c>
      <c r="H78" s="490" t="s">
        <v>105</v>
      </c>
      <c r="I78" s="490" t="s">
        <v>105</v>
      </c>
      <c r="J78" s="489" t="s">
        <v>105</v>
      </c>
    </row>
    <row r="79" spans="1:10" s="104" customFormat="1" ht="31.5" x14ac:dyDescent="0.25">
      <c r="B79" s="501" t="s">
        <v>185</v>
      </c>
      <c r="C79" s="516" t="str">
        <f>'2'!C76</f>
        <v>Бульдозер с навесной бурильной установкой</v>
      </c>
      <c r="D79" s="490" t="str">
        <f>'2'!D76</f>
        <v>I_102PESCR5</v>
      </c>
      <c r="E79" s="490" t="s">
        <v>105</v>
      </c>
      <c r="F79" s="490" t="s">
        <v>105</v>
      </c>
      <c r="G79" s="490" t="s">
        <v>105</v>
      </c>
      <c r="H79" s="490" t="s">
        <v>105</v>
      </c>
      <c r="I79" s="490" t="s">
        <v>105</v>
      </c>
      <c r="J79" s="489" t="s">
        <v>105</v>
      </c>
    </row>
  </sheetData>
  <autoFilter ref="A19:J79"/>
  <mergeCells count="13">
    <mergeCell ref="E17:I17"/>
    <mergeCell ref="B13:J13"/>
    <mergeCell ref="B14:I14"/>
    <mergeCell ref="B15:B18"/>
    <mergeCell ref="C15:C18"/>
    <mergeCell ref="D15:D18"/>
    <mergeCell ref="E15:I16"/>
    <mergeCell ref="J15:J18"/>
    <mergeCell ref="B4:J4"/>
    <mergeCell ref="B6:J6"/>
    <mergeCell ref="B7:J7"/>
    <mergeCell ref="B9:J9"/>
    <mergeCell ref="B11:J11"/>
  </mergeCells>
  <pageMargins left="0.70866141732283472" right="0.70866141732283472" top="0.74803149606299213" bottom="0.74803149606299213" header="0.31496062992125984" footer="0.31496062992125984"/>
  <pageSetup paperSize="8" scale="1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view="pageBreakPreview" topLeftCell="B40" zoomScale="67" zoomScaleNormal="100" zoomScaleSheetLayoutView="67" workbookViewId="0">
      <selection activeCell="B44" sqref="A44:XFD44"/>
    </sheetView>
  </sheetViews>
  <sheetFormatPr defaultRowHeight="15.75" x14ac:dyDescent="0.25"/>
  <cols>
    <col min="1" max="1" width="10.28515625" style="220" hidden="1" customWidth="1"/>
    <col min="2" max="2" width="10.140625" style="220" customWidth="1"/>
    <col min="3" max="3" width="66.28515625" style="221" customWidth="1"/>
    <col min="4" max="4" width="23.140625" style="222" customWidth="1"/>
    <col min="5" max="5" width="18.28515625" style="222" customWidth="1"/>
    <col min="6" max="16" width="26.5703125" style="224" customWidth="1"/>
    <col min="17" max="18" width="19.5703125" style="222" customWidth="1"/>
    <col min="19" max="19" width="15.42578125" style="222" customWidth="1"/>
    <col min="20" max="224" width="9.140625" style="220"/>
    <col min="225" max="225" width="4.42578125" style="220" bestFit="1" customWidth="1"/>
    <col min="226" max="226" width="18.28515625" style="220" bestFit="1" customWidth="1"/>
    <col min="227" max="227" width="19" style="220" bestFit="1" customWidth="1"/>
    <col min="228" max="228" width="15.42578125" style="220" bestFit="1" customWidth="1"/>
    <col min="229" max="230" width="12.42578125" style="220" bestFit="1" customWidth="1"/>
    <col min="231" max="231" width="7.140625" style="220" bestFit="1" customWidth="1"/>
    <col min="232" max="232" width="10.140625" style="220" bestFit="1" customWidth="1"/>
    <col min="233" max="233" width="15.85546875" style="220" bestFit="1" customWidth="1"/>
    <col min="234" max="234" width="15.140625" style="220" bestFit="1" customWidth="1"/>
    <col min="235" max="235" width="18.28515625" style="220" bestFit="1" customWidth="1"/>
    <col min="236" max="236" width="13.28515625" style="220" bestFit="1" customWidth="1"/>
    <col min="237" max="237" width="19.28515625" style="220" customWidth="1"/>
    <col min="238" max="238" width="15.140625" style="220" customWidth="1"/>
    <col min="239" max="239" width="21" style="220" bestFit="1" customWidth="1"/>
    <col min="240" max="240" width="17.140625" style="220" bestFit="1" customWidth="1"/>
    <col min="241" max="241" width="16.85546875" style="220" bestFit="1" customWidth="1"/>
    <col min="242" max="242" width="16.7109375" style="220" bestFit="1" customWidth="1"/>
    <col min="243" max="243" width="15.7109375" style="220" bestFit="1" customWidth="1"/>
    <col min="244" max="244" width="16.28515625" style="220" bestFit="1" customWidth="1"/>
    <col min="245" max="245" width="17.28515625" style="220" customWidth="1"/>
    <col min="246" max="246" width="23.42578125" style="220" bestFit="1" customWidth="1"/>
    <col min="247" max="247" width="31.85546875" style="220" bestFit="1" customWidth="1"/>
    <col min="248" max="248" width="7.85546875" style="220" bestFit="1" customWidth="1"/>
    <col min="249" max="249" width="5.7109375" style="220" bestFit="1" customWidth="1"/>
    <col min="250" max="250" width="9.140625" style="220" bestFit="1" customWidth="1"/>
    <col min="251" max="251" width="13.5703125" style="220" bestFit="1" customWidth="1"/>
    <col min="252" max="480" width="9.140625" style="220"/>
    <col min="481" max="481" width="4.42578125" style="220" bestFit="1" customWidth="1"/>
    <col min="482" max="482" width="18.28515625" style="220" bestFit="1" customWidth="1"/>
    <col min="483" max="483" width="19" style="220" bestFit="1" customWidth="1"/>
    <col min="484" max="484" width="15.42578125" style="220" bestFit="1" customWidth="1"/>
    <col min="485" max="486" width="12.42578125" style="220" bestFit="1" customWidth="1"/>
    <col min="487" max="487" width="7.140625" style="220" bestFit="1" customWidth="1"/>
    <col min="488" max="488" width="10.140625" style="220" bestFit="1" customWidth="1"/>
    <col min="489" max="489" width="15.85546875" style="220" bestFit="1" customWidth="1"/>
    <col min="490" max="490" width="15.140625" style="220" bestFit="1" customWidth="1"/>
    <col min="491" max="491" width="18.28515625" style="220" bestFit="1" customWidth="1"/>
    <col min="492" max="492" width="13.28515625" style="220" bestFit="1" customWidth="1"/>
    <col min="493" max="493" width="19.28515625" style="220" customWidth="1"/>
    <col min="494" max="494" width="15.140625" style="220" customWidth="1"/>
    <col min="495" max="495" width="21" style="220" bestFit="1" customWidth="1"/>
    <col min="496" max="496" width="17.140625" style="220" bestFit="1" customWidth="1"/>
    <col min="497" max="497" width="16.85546875" style="220" bestFit="1" customWidth="1"/>
    <col min="498" max="498" width="16.7109375" style="220" bestFit="1" customWidth="1"/>
    <col min="499" max="499" width="15.7109375" style="220" bestFit="1" customWidth="1"/>
    <col min="500" max="500" width="16.28515625" style="220" bestFit="1" customWidth="1"/>
    <col min="501" max="501" width="17.28515625" style="220" customWidth="1"/>
    <col min="502" max="502" width="23.42578125" style="220" bestFit="1" customWidth="1"/>
    <col min="503" max="503" width="31.85546875" style="220" bestFit="1" customWidth="1"/>
    <col min="504" max="504" width="7.85546875" style="220" bestFit="1" customWidth="1"/>
    <col min="505" max="505" width="5.7109375" style="220" bestFit="1" customWidth="1"/>
    <col min="506" max="506" width="9.140625" style="220" bestFit="1" customWidth="1"/>
    <col min="507" max="507" width="13.5703125" style="220" bestFit="1" customWidth="1"/>
    <col min="508" max="736" width="9.140625" style="220"/>
    <col min="737" max="737" width="4.42578125" style="220" bestFit="1" customWidth="1"/>
    <col min="738" max="738" width="18.28515625" style="220" bestFit="1" customWidth="1"/>
    <col min="739" max="739" width="19" style="220" bestFit="1" customWidth="1"/>
    <col min="740" max="740" width="15.42578125" style="220" bestFit="1" customWidth="1"/>
    <col min="741" max="742" width="12.42578125" style="220" bestFit="1" customWidth="1"/>
    <col min="743" max="743" width="7.140625" style="220" bestFit="1" customWidth="1"/>
    <col min="744" max="744" width="10.140625" style="220" bestFit="1" customWidth="1"/>
    <col min="745" max="745" width="15.85546875" style="220" bestFit="1" customWidth="1"/>
    <col min="746" max="746" width="15.140625" style="220" bestFit="1" customWidth="1"/>
    <col min="747" max="747" width="18.28515625" style="220" bestFit="1" customWidth="1"/>
    <col min="748" max="748" width="13.28515625" style="220" bestFit="1" customWidth="1"/>
    <col min="749" max="749" width="19.28515625" style="220" customWidth="1"/>
    <col min="750" max="750" width="15.140625" style="220" customWidth="1"/>
    <col min="751" max="751" width="21" style="220" bestFit="1" customWidth="1"/>
    <col min="752" max="752" width="17.140625" style="220" bestFit="1" customWidth="1"/>
    <col min="753" max="753" width="16.85546875" style="220" bestFit="1" customWidth="1"/>
    <col min="754" max="754" width="16.7109375" style="220" bestFit="1" customWidth="1"/>
    <col min="755" max="755" width="15.7109375" style="220" bestFit="1" customWidth="1"/>
    <col min="756" max="756" width="16.28515625" style="220" bestFit="1" customWidth="1"/>
    <col min="757" max="757" width="17.28515625" style="220" customWidth="1"/>
    <col min="758" max="758" width="23.42578125" style="220" bestFit="1" customWidth="1"/>
    <col min="759" max="759" width="31.85546875" style="220" bestFit="1" customWidth="1"/>
    <col min="760" max="760" width="7.85546875" style="220" bestFit="1" customWidth="1"/>
    <col min="761" max="761" width="5.7109375" style="220" bestFit="1" customWidth="1"/>
    <col min="762" max="762" width="9.140625" style="220" bestFit="1" customWidth="1"/>
    <col min="763" max="763" width="13.5703125" style="220" bestFit="1" customWidth="1"/>
    <col min="764" max="992" width="9.140625" style="220"/>
    <col min="993" max="993" width="4.42578125" style="220" bestFit="1" customWidth="1"/>
    <col min="994" max="994" width="18.28515625" style="220" bestFit="1" customWidth="1"/>
    <col min="995" max="995" width="19" style="220" bestFit="1" customWidth="1"/>
    <col min="996" max="996" width="15.42578125" style="220" bestFit="1" customWidth="1"/>
    <col min="997" max="998" width="12.42578125" style="220" bestFit="1" customWidth="1"/>
    <col min="999" max="999" width="7.140625" style="220" bestFit="1" customWidth="1"/>
    <col min="1000" max="1000" width="10.140625" style="220" bestFit="1" customWidth="1"/>
    <col min="1001" max="1001" width="15.85546875" style="220" bestFit="1" customWidth="1"/>
    <col min="1002" max="1002" width="15.140625" style="220" bestFit="1" customWidth="1"/>
    <col min="1003" max="1003" width="18.28515625" style="220" bestFit="1" customWidth="1"/>
    <col min="1004" max="1004" width="13.28515625" style="220" bestFit="1" customWidth="1"/>
    <col min="1005" max="1005" width="19.28515625" style="220" customWidth="1"/>
    <col min="1006" max="1006" width="15.140625" style="220" customWidth="1"/>
    <col min="1007" max="1007" width="21" style="220" bestFit="1" customWidth="1"/>
    <col min="1008" max="1008" width="17.140625" style="220" bestFit="1" customWidth="1"/>
    <col min="1009" max="1009" width="16.85546875" style="220" bestFit="1" customWidth="1"/>
    <col min="1010" max="1010" width="16.7109375" style="220" bestFit="1" customWidth="1"/>
    <col min="1011" max="1011" width="15.7109375" style="220" bestFit="1" customWidth="1"/>
    <col min="1012" max="1012" width="16.28515625" style="220" bestFit="1" customWidth="1"/>
    <col min="1013" max="1013" width="17.28515625" style="220" customWidth="1"/>
    <col min="1014" max="1014" width="23.42578125" style="220" bestFit="1" customWidth="1"/>
    <col min="1015" max="1015" width="31.85546875" style="220" bestFit="1" customWidth="1"/>
    <col min="1016" max="1016" width="7.85546875" style="220" bestFit="1" customWidth="1"/>
    <col min="1017" max="1017" width="5.7109375" style="220" bestFit="1" customWidth="1"/>
    <col min="1018" max="1018" width="9.140625" style="220" bestFit="1" customWidth="1"/>
    <col min="1019" max="1019" width="13.5703125" style="220" bestFit="1" customWidth="1"/>
    <col min="1020" max="1248" width="9.140625" style="220"/>
    <col min="1249" max="1249" width="4.42578125" style="220" bestFit="1" customWidth="1"/>
    <col min="1250" max="1250" width="18.28515625" style="220" bestFit="1" customWidth="1"/>
    <col min="1251" max="1251" width="19" style="220" bestFit="1" customWidth="1"/>
    <col min="1252" max="1252" width="15.42578125" style="220" bestFit="1" customWidth="1"/>
    <col min="1253" max="1254" width="12.42578125" style="220" bestFit="1" customWidth="1"/>
    <col min="1255" max="1255" width="7.140625" style="220" bestFit="1" customWidth="1"/>
    <col min="1256" max="1256" width="10.140625" style="220" bestFit="1" customWidth="1"/>
    <col min="1257" max="1257" width="15.85546875" style="220" bestFit="1" customWidth="1"/>
    <col min="1258" max="1258" width="15.140625" style="220" bestFit="1" customWidth="1"/>
    <col min="1259" max="1259" width="18.28515625" style="220" bestFit="1" customWidth="1"/>
    <col min="1260" max="1260" width="13.28515625" style="220" bestFit="1" customWidth="1"/>
    <col min="1261" max="1261" width="19.28515625" style="220" customWidth="1"/>
    <col min="1262" max="1262" width="15.140625" style="220" customWidth="1"/>
    <col min="1263" max="1263" width="21" style="220" bestFit="1" customWidth="1"/>
    <col min="1264" max="1264" width="17.140625" style="220" bestFit="1" customWidth="1"/>
    <col min="1265" max="1265" width="16.85546875" style="220" bestFit="1" customWidth="1"/>
    <col min="1266" max="1266" width="16.7109375" style="220" bestFit="1" customWidth="1"/>
    <col min="1267" max="1267" width="15.7109375" style="220" bestFit="1" customWidth="1"/>
    <col min="1268" max="1268" width="16.28515625" style="220" bestFit="1" customWidth="1"/>
    <col min="1269" max="1269" width="17.28515625" style="220" customWidth="1"/>
    <col min="1270" max="1270" width="23.42578125" style="220" bestFit="1" customWidth="1"/>
    <col min="1271" max="1271" width="31.85546875" style="220" bestFit="1" customWidth="1"/>
    <col min="1272" max="1272" width="7.85546875" style="220" bestFit="1" customWidth="1"/>
    <col min="1273" max="1273" width="5.7109375" style="220" bestFit="1" customWidth="1"/>
    <col min="1274" max="1274" width="9.140625" style="220" bestFit="1" customWidth="1"/>
    <col min="1275" max="1275" width="13.5703125" style="220" bestFit="1" customWidth="1"/>
    <col min="1276" max="1504" width="9.140625" style="220"/>
    <col min="1505" max="1505" width="4.42578125" style="220" bestFit="1" customWidth="1"/>
    <col min="1506" max="1506" width="18.28515625" style="220" bestFit="1" customWidth="1"/>
    <col min="1507" max="1507" width="19" style="220" bestFit="1" customWidth="1"/>
    <col min="1508" max="1508" width="15.42578125" style="220" bestFit="1" customWidth="1"/>
    <col min="1509" max="1510" width="12.42578125" style="220" bestFit="1" customWidth="1"/>
    <col min="1511" max="1511" width="7.140625" style="220" bestFit="1" customWidth="1"/>
    <col min="1512" max="1512" width="10.140625" style="220" bestFit="1" customWidth="1"/>
    <col min="1513" max="1513" width="15.85546875" style="220" bestFit="1" customWidth="1"/>
    <col min="1514" max="1514" width="15.140625" style="220" bestFit="1" customWidth="1"/>
    <col min="1515" max="1515" width="18.28515625" style="220" bestFit="1" customWidth="1"/>
    <col min="1516" max="1516" width="13.28515625" style="220" bestFit="1" customWidth="1"/>
    <col min="1517" max="1517" width="19.28515625" style="220" customWidth="1"/>
    <col min="1518" max="1518" width="15.140625" style="220" customWidth="1"/>
    <col min="1519" max="1519" width="21" style="220" bestFit="1" customWidth="1"/>
    <col min="1520" max="1520" width="17.140625" style="220" bestFit="1" customWidth="1"/>
    <col min="1521" max="1521" width="16.85546875" style="220" bestFit="1" customWidth="1"/>
    <col min="1522" max="1522" width="16.7109375" style="220" bestFit="1" customWidth="1"/>
    <col min="1523" max="1523" width="15.7109375" style="220" bestFit="1" customWidth="1"/>
    <col min="1524" max="1524" width="16.28515625" style="220" bestFit="1" customWidth="1"/>
    <col min="1525" max="1525" width="17.28515625" style="220" customWidth="1"/>
    <col min="1526" max="1526" width="23.42578125" style="220" bestFit="1" customWidth="1"/>
    <col min="1527" max="1527" width="31.85546875" style="220" bestFit="1" customWidth="1"/>
    <col min="1528" max="1528" width="7.85546875" style="220" bestFit="1" customWidth="1"/>
    <col min="1529" max="1529" width="5.7109375" style="220" bestFit="1" customWidth="1"/>
    <col min="1530" max="1530" width="9.140625" style="220" bestFit="1" customWidth="1"/>
    <col min="1531" max="1531" width="13.5703125" style="220" bestFit="1" customWidth="1"/>
    <col min="1532" max="1760" width="9.140625" style="220"/>
    <col min="1761" max="1761" width="4.42578125" style="220" bestFit="1" customWidth="1"/>
    <col min="1762" max="1762" width="18.28515625" style="220" bestFit="1" customWidth="1"/>
    <col min="1763" max="1763" width="19" style="220" bestFit="1" customWidth="1"/>
    <col min="1764" max="1764" width="15.42578125" style="220" bestFit="1" customWidth="1"/>
    <col min="1765" max="1766" width="12.42578125" style="220" bestFit="1" customWidth="1"/>
    <col min="1767" max="1767" width="7.140625" style="220" bestFit="1" customWidth="1"/>
    <col min="1768" max="1768" width="10.140625" style="220" bestFit="1" customWidth="1"/>
    <col min="1769" max="1769" width="15.85546875" style="220" bestFit="1" customWidth="1"/>
    <col min="1770" max="1770" width="15.140625" style="220" bestFit="1" customWidth="1"/>
    <col min="1771" max="1771" width="18.28515625" style="220" bestFit="1" customWidth="1"/>
    <col min="1772" max="1772" width="13.28515625" style="220" bestFit="1" customWidth="1"/>
    <col min="1773" max="1773" width="19.28515625" style="220" customWidth="1"/>
    <col min="1774" max="1774" width="15.140625" style="220" customWidth="1"/>
    <col min="1775" max="1775" width="21" style="220" bestFit="1" customWidth="1"/>
    <col min="1776" max="1776" width="17.140625" style="220" bestFit="1" customWidth="1"/>
    <col min="1777" max="1777" width="16.85546875" style="220" bestFit="1" customWidth="1"/>
    <col min="1778" max="1778" width="16.7109375" style="220" bestFit="1" customWidth="1"/>
    <col min="1779" max="1779" width="15.7109375" style="220" bestFit="1" customWidth="1"/>
    <col min="1780" max="1780" width="16.28515625" style="220" bestFit="1" customWidth="1"/>
    <col min="1781" max="1781" width="17.28515625" style="220" customWidth="1"/>
    <col min="1782" max="1782" width="23.42578125" style="220" bestFit="1" customWidth="1"/>
    <col min="1783" max="1783" width="31.85546875" style="220" bestFit="1" customWidth="1"/>
    <col min="1784" max="1784" width="7.85546875" style="220" bestFit="1" customWidth="1"/>
    <col min="1785" max="1785" width="5.7109375" style="220" bestFit="1" customWidth="1"/>
    <col min="1786" max="1786" width="9.140625" style="220" bestFit="1" customWidth="1"/>
    <col min="1787" max="1787" width="13.5703125" style="220" bestFit="1" customWidth="1"/>
    <col min="1788" max="2016" width="9.140625" style="220"/>
    <col min="2017" max="2017" width="4.42578125" style="220" bestFit="1" customWidth="1"/>
    <col min="2018" max="2018" width="18.28515625" style="220" bestFit="1" customWidth="1"/>
    <col min="2019" max="2019" width="19" style="220" bestFit="1" customWidth="1"/>
    <col min="2020" max="2020" width="15.42578125" style="220" bestFit="1" customWidth="1"/>
    <col min="2021" max="2022" width="12.42578125" style="220" bestFit="1" customWidth="1"/>
    <col min="2023" max="2023" width="7.140625" style="220" bestFit="1" customWidth="1"/>
    <col min="2024" max="2024" width="10.140625" style="220" bestFit="1" customWidth="1"/>
    <col min="2025" max="2025" width="15.85546875" style="220" bestFit="1" customWidth="1"/>
    <col min="2026" max="2026" width="15.140625" style="220" bestFit="1" customWidth="1"/>
    <col min="2027" max="2027" width="18.28515625" style="220" bestFit="1" customWidth="1"/>
    <col min="2028" max="2028" width="13.28515625" style="220" bestFit="1" customWidth="1"/>
    <col min="2029" max="2029" width="19.28515625" style="220" customWidth="1"/>
    <col min="2030" max="2030" width="15.140625" style="220" customWidth="1"/>
    <col min="2031" max="2031" width="21" style="220" bestFit="1" customWidth="1"/>
    <col min="2032" max="2032" width="17.140625" style="220" bestFit="1" customWidth="1"/>
    <col min="2033" max="2033" width="16.85546875" style="220" bestFit="1" customWidth="1"/>
    <col min="2034" max="2034" width="16.7109375" style="220" bestFit="1" customWidth="1"/>
    <col min="2035" max="2035" width="15.7109375" style="220" bestFit="1" customWidth="1"/>
    <col min="2036" max="2036" width="16.28515625" style="220" bestFit="1" customWidth="1"/>
    <col min="2037" max="2037" width="17.28515625" style="220" customWidth="1"/>
    <col min="2038" max="2038" width="23.42578125" style="220" bestFit="1" customWidth="1"/>
    <col min="2039" max="2039" width="31.85546875" style="220" bestFit="1" customWidth="1"/>
    <col min="2040" max="2040" width="7.85546875" style="220" bestFit="1" customWidth="1"/>
    <col min="2041" max="2041" width="5.7109375" style="220" bestFit="1" customWidth="1"/>
    <col min="2042" max="2042" width="9.140625" style="220" bestFit="1" customWidth="1"/>
    <col min="2043" max="2043" width="13.5703125" style="220" bestFit="1" customWidth="1"/>
    <col min="2044" max="2272" width="9.140625" style="220"/>
    <col min="2273" max="2273" width="4.42578125" style="220" bestFit="1" customWidth="1"/>
    <col min="2274" max="2274" width="18.28515625" style="220" bestFit="1" customWidth="1"/>
    <col min="2275" max="2275" width="19" style="220" bestFit="1" customWidth="1"/>
    <col min="2276" max="2276" width="15.42578125" style="220" bestFit="1" customWidth="1"/>
    <col min="2277" max="2278" width="12.42578125" style="220" bestFit="1" customWidth="1"/>
    <col min="2279" max="2279" width="7.140625" style="220" bestFit="1" customWidth="1"/>
    <col min="2280" max="2280" width="10.140625" style="220" bestFit="1" customWidth="1"/>
    <col min="2281" max="2281" width="15.85546875" style="220" bestFit="1" customWidth="1"/>
    <col min="2282" max="2282" width="15.140625" style="220" bestFit="1" customWidth="1"/>
    <col min="2283" max="2283" width="18.28515625" style="220" bestFit="1" customWidth="1"/>
    <col min="2284" max="2284" width="13.28515625" style="220" bestFit="1" customWidth="1"/>
    <col min="2285" max="2285" width="19.28515625" style="220" customWidth="1"/>
    <col min="2286" max="2286" width="15.140625" style="220" customWidth="1"/>
    <col min="2287" max="2287" width="21" style="220" bestFit="1" customWidth="1"/>
    <col min="2288" max="2288" width="17.140625" style="220" bestFit="1" customWidth="1"/>
    <col min="2289" max="2289" width="16.85546875" style="220" bestFit="1" customWidth="1"/>
    <col min="2290" max="2290" width="16.7109375" style="220" bestFit="1" customWidth="1"/>
    <col min="2291" max="2291" width="15.7109375" style="220" bestFit="1" customWidth="1"/>
    <col min="2292" max="2292" width="16.28515625" style="220" bestFit="1" customWidth="1"/>
    <col min="2293" max="2293" width="17.28515625" style="220" customWidth="1"/>
    <col min="2294" max="2294" width="23.42578125" style="220" bestFit="1" customWidth="1"/>
    <col min="2295" max="2295" width="31.85546875" style="220" bestFit="1" customWidth="1"/>
    <col min="2296" max="2296" width="7.85546875" style="220" bestFit="1" customWidth="1"/>
    <col min="2297" max="2297" width="5.7109375" style="220" bestFit="1" customWidth="1"/>
    <col min="2298" max="2298" width="9.140625" style="220" bestFit="1" customWidth="1"/>
    <col min="2299" max="2299" width="13.5703125" style="220" bestFit="1" customWidth="1"/>
    <col min="2300" max="2528" width="9.140625" style="220"/>
    <col min="2529" max="2529" width="4.42578125" style="220" bestFit="1" customWidth="1"/>
    <col min="2530" max="2530" width="18.28515625" style="220" bestFit="1" customWidth="1"/>
    <col min="2531" max="2531" width="19" style="220" bestFit="1" customWidth="1"/>
    <col min="2532" max="2532" width="15.42578125" style="220" bestFit="1" customWidth="1"/>
    <col min="2533" max="2534" width="12.42578125" style="220" bestFit="1" customWidth="1"/>
    <col min="2535" max="2535" width="7.140625" style="220" bestFit="1" customWidth="1"/>
    <col min="2536" max="2536" width="10.140625" style="220" bestFit="1" customWidth="1"/>
    <col min="2537" max="2537" width="15.85546875" style="220" bestFit="1" customWidth="1"/>
    <col min="2538" max="2538" width="15.140625" style="220" bestFit="1" customWidth="1"/>
    <col min="2539" max="2539" width="18.28515625" style="220" bestFit="1" customWidth="1"/>
    <col min="2540" max="2540" width="13.28515625" style="220" bestFit="1" customWidth="1"/>
    <col min="2541" max="2541" width="19.28515625" style="220" customWidth="1"/>
    <col min="2542" max="2542" width="15.140625" style="220" customWidth="1"/>
    <col min="2543" max="2543" width="21" style="220" bestFit="1" customWidth="1"/>
    <col min="2544" max="2544" width="17.140625" style="220" bestFit="1" customWidth="1"/>
    <col min="2545" max="2545" width="16.85546875" style="220" bestFit="1" customWidth="1"/>
    <col min="2546" max="2546" width="16.7109375" style="220" bestFit="1" customWidth="1"/>
    <col min="2547" max="2547" width="15.7109375" style="220" bestFit="1" customWidth="1"/>
    <col min="2548" max="2548" width="16.28515625" style="220" bestFit="1" customWidth="1"/>
    <col min="2549" max="2549" width="17.28515625" style="220" customWidth="1"/>
    <col min="2550" max="2550" width="23.42578125" style="220" bestFit="1" customWidth="1"/>
    <col min="2551" max="2551" width="31.85546875" style="220" bestFit="1" customWidth="1"/>
    <col min="2552" max="2552" width="7.85546875" style="220" bestFit="1" customWidth="1"/>
    <col min="2553" max="2553" width="5.7109375" style="220" bestFit="1" customWidth="1"/>
    <col min="2554" max="2554" width="9.140625" style="220" bestFit="1" customWidth="1"/>
    <col min="2555" max="2555" width="13.5703125" style="220" bestFit="1" customWidth="1"/>
    <col min="2556" max="2784" width="9.140625" style="220"/>
    <col min="2785" max="2785" width="4.42578125" style="220" bestFit="1" customWidth="1"/>
    <col min="2786" max="2786" width="18.28515625" style="220" bestFit="1" customWidth="1"/>
    <col min="2787" max="2787" width="19" style="220" bestFit="1" customWidth="1"/>
    <col min="2788" max="2788" width="15.42578125" style="220" bestFit="1" customWidth="1"/>
    <col min="2789" max="2790" width="12.42578125" style="220" bestFit="1" customWidth="1"/>
    <col min="2791" max="2791" width="7.140625" style="220" bestFit="1" customWidth="1"/>
    <col min="2792" max="2792" width="10.140625" style="220" bestFit="1" customWidth="1"/>
    <col min="2793" max="2793" width="15.85546875" style="220" bestFit="1" customWidth="1"/>
    <col min="2794" max="2794" width="15.140625" style="220" bestFit="1" customWidth="1"/>
    <col min="2795" max="2795" width="18.28515625" style="220" bestFit="1" customWidth="1"/>
    <col min="2796" max="2796" width="13.28515625" style="220" bestFit="1" customWidth="1"/>
    <col min="2797" max="2797" width="19.28515625" style="220" customWidth="1"/>
    <col min="2798" max="2798" width="15.140625" style="220" customWidth="1"/>
    <col min="2799" max="2799" width="21" style="220" bestFit="1" customWidth="1"/>
    <col min="2800" max="2800" width="17.140625" style="220" bestFit="1" customWidth="1"/>
    <col min="2801" max="2801" width="16.85546875" style="220" bestFit="1" customWidth="1"/>
    <col min="2802" max="2802" width="16.7109375" style="220" bestFit="1" customWidth="1"/>
    <col min="2803" max="2803" width="15.7109375" style="220" bestFit="1" customWidth="1"/>
    <col min="2804" max="2804" width="16.28515625" style="220" bestFit="1" customWidth="1"/>
    <col min="2805" max="2805" width="17.28515625" style="220" customWidth="1"/>
    <col min="2806" max="2806" width="23.42578125" style="220" bestFit="1" customWidth="1"/>
    <col min="2807" max="2807" width="31.85546875" style="220" bestFit="1" customWidth="1"/>
    <col min="2808" max="2808" width="7.85546875" style="220" bestFit="1" customWidth="1"/>
    <col min="2809" max="2809" width="5.7109375" style="220" bestFit="1" customWidth="1"/>
    <col min="2810" max="2810" width="9.140625" style="220" bestFit="1" customWidth="1"/>
    <col min="2811" max="2811" width="13.5703125" style="220" bestFit="1" customWidth="1"/>
    <col min="2812" max="3040" width="9.140625" style="220"/>
    <col min="3041" max="3041" width="4.42578125" style="220" bestFit="1" customWidth="1"/>
    <col min="3042" max="3042" width="18.28515625" style="220" bestFit="1" customWidth="1"/>
    <col min="3043" max="3043" width="19" style="220" bestFit="1" customWidth="1"/>
    <col min="3044" max="3044" width="15.42578125" style="220" bestFit="1" customWidth="1"/>
    <col min="3045" max="3046" width="12.42578125" style="220" bestFit="1" customWidth="1"/>
    <col min="3047" max="3047" width="7.140625" style="220" bestFit="1" customWidth="1"/>
    <col min="3048" max="3048" width="10.140625" style="220" bestFit="1" customWidth="1"/>
    <col min="3049" max="3049" width="15.85546875" style="220" bestFit="1" customWidth="1"/>
    <col min="3050" max="3050" width="15.140625" style="220" bestFit="1" customWidth="1"/>
    <col min="3051" max="3051" width="18.28515625" style="220" bestFit="1" customWidth="1"/>
    <col min="3052" max="3052" width="13.28515625" style="220" bestFit="1" customWidth="1"/>
    <col min="3053" max="3053" width="19.28515625" style="220" customWidth="1"/>
    <col min="3054" max="3054" width="15.140625" style="220" customWidth="1"/>
    <col min="3055" max="3055" width="21" style="220" bestFit="1" customWidth="1"/>
    <col min="3056" max="3056" width="17.140625" style="220" bestFit="1" customWidth="1"/>
    <col min="3057" max="3057" width="16.85546875" style="220" bestFit="1" customWidth="1"/>
    <col min="3058" max="3058" width="16.7109375" style="220" bestFit="1" customWidth="1"/>
    <col min="3059" max="3059" width="15.7109375" style="220" bestFit="1" customWidth="1"/>
    <col min="3060" max="3060" width="16.28515625" style="220" bestFit="1" customWidth="1"/>
    <col min="3061" max="3061" width="17.28515625" style="220" customWidth="1"/>
    <col min="3062" max="3062" width="23.42578125" style="220" bestFit="1" customWidth="1"/>
    <col min="3063" max="3063" width="31.85546875" style="220" bestFit="1" customWidth="1"/>
    <col min="3064" max="3064" width="7.85546875" style="220" bestFit="1" customWidth="1"/>
    <col min="3065" max="3065" width="5.7109375" style="220" bestFit="1" customWidth="1"/>
    <col min="3066" max="3066" width="9.140625" style="220" bestFit="1" customWidth="1"/>
    <col min="3067" max="3067" width="13.5703125" style="220" bestFit="1" customWidth="1"/>
    <col min="3068" max="3296" width="9.140625" style="220"/>
    <col min="3297" max="3297" width="4.42578125" style="220" bestFit="1" customWidth="1"/>
    <col min="3298" max="3298" width="18.28515625" style="220" bestFit="1" customWidth="1"/>
    <col min="3299" max="3299" width="19" style="220" bestFit="1" customWidth="1"/>
    <col min="3300" max="3300" width="15.42578125" style="220" bestFit="1" customWidth="1"/>
    <col min="3301" max="3302" width="12.42578125" style="220" bestFit="1" customWidth="1"/>
    <col min="3303" max="3303" width="7.140625" style="220" bestFit="1" customWidth="1"/>
    <col min="3304" max="3304" width="10.140625" style="220" bestFit="1" customWidth="1"/>
    <col min="3305" max="3305" width="15.85546875" style="220" bestFit="1" customWidth="1"/>
    <col min="3306" max="3306" width="15.140625" style="220" bestFit="1" customWidth="1"/>
    <col min="3307" max="3307" width="18.28515625" style="220" bestFit="1" customWidth="1"/>
    <col min="3308" max="3308" width="13.28515625" style="220" bestFit="1" customWidth="1"/>
    <col min="3309" max="3309" width="19.28515625" style="220" customWidth="1"/>
    <col min="3310" max="3310" width="15.140625" style="220" customWidth="1"/>
    <col min="3311" max="3311" width="21" style="220" bestFit="1" customWidth="1"/>
    <col min="3312" max="3312" width="17.140625" style="220" bestFit="1" customWidth="1"/>
    <col min="3313" max="3313" width="16.85546875" style="220" bestFit="1" customWidth="1"/>
    <col min="3314" max="3314" width="16.7109375" style="220" bestFit="1" customWidth="1"/>
    <col min="3315" max="3315" width="15.7109375" style="220" bestFit="1" customWidth="1"/>
    <col min="3316" max="3316" width="16.28515625" style="220" bestFit="1" customWidth="1"/>
    <col min="3317" max="3317" width="17.28515625" style="220" customWidth="1"/>
    <col min="3318" max="3318" width="23.42578125" style="220" bestFit="1" customWidth="1"/>
    <col min="3319" max="3319" width="31.85546875" style="220" bestFit="1" customWidth="1"/>
    <col min="3320" max="3320" width="7.85546875" style="220" bestFit="1" customWidth="1"/>
    <col min="3321" max="3321" width="5.7109375" style="220" bestFit="1" customWidth="1"/>
    <col min="3322" max="3322" width="9.140625" style="220" bestFit="1" customWidth="1"/>
    <col min="3323" max="3323" width="13.5703125" style="220" bestFit="1" customWidth="1"/>
    <col min="3324" max="3552" width="9.140625" style="220"/>
    <col min="3553" max="3553" width="4.42578125" style="220" bestFit="1" customWidth="1"/>
    <col min="3554" max="3554" width="18.28515625" style="220" bestFit="1" customWidth="1"/>
    <col min="3555" max="3555" width="19" style="220" bestFit="1" customWidth="1"/>
    <col min="3556" max="3556" width="15.42578125" style="220" bestFit="1" customWidth="1"/>
    <col min="3557" max="3558" width="12.42578125" style="220" bestFit="1" customWidth="1"/>
    <col min="3559" max="3559" width="7.140625" style="220" bestFit="1" customWidth="1"/>
    <col min="3560" max="3560" width="10.140625" style="220" bestFit="1" customWidth="1"/>
    <col min="3561" max="3561" width="15.85546875" style="220" bestFit="1" customWidth="1"/>
    <col min="3562" max="3562" width="15.140625" style="220" bestFit="1" customWidth="1"/>
    <col min="3563" max="3563" width="18.28515625" style="220" bestFit="1" customWidth="1"/>
    <col min="3564" max="3564" width="13.28515625" style="220" bestFit="1" customWidth="1"/>
    <col min="3565" max="3565" width="19.28515625" style="220" customWidth="1"/>
    <col min="3566" max="3566" width="15.140625" style="220" customWidth="1"/>
    <col min="3567" max="3567" width="21" style="220" bestFit="1" customWidth="1"/>
    <col min="3568" max="3568" width="17.140625" style="220" bestFit="1" customWidth="1"/>
    <col min="3569" max="3569" width="16.85546875" style="220" bestFit="1" customWidth="1"/>
    <col min="3570" max="3570" width="16.7109375" style="220" bestFit="1" customWidth="1"/>
    <col min="3571" max="3571" width="15.7109375" style="220" bestFit="1" customWidth="1"/>
    <col min="3572" max="3572" width="16.28515625" style="220" bestFit="1" customWidth="1"/>
    <col min="3573" max="3573" width="17.28515625" style="220" customWidth="1"/>
    <col min="3574" max="3574" width="23.42578125" style="220" bestFit="1" customWidth="1"/>
    <col min="3575" max="3575" width="31.85546875" style="220" bestFit="1" customWidth="1"/>
    <col min="3576" max="3576" width="7.85546875" style="220" bestFit="1" customWidth="1"/>
    <col min="3577" max="3577" width="5.7109375" style="220" bestFit="1" customWidth="1"/>
    <col min="3578" max="3578" width="9.140625" style="220" bestFit="1" customWidth="1"/>
    <col min="3579" max="3579" width="13.5703125" style="220" bestFit="1" customWidth="1"/>
    <col min="3580" max="3808" width="9.140625" style="220"/>
    <col min="3809" max="3809" width="4.42578125" style="220" bestFit="1" customWidth="1"/>
    <col min="3810" max="3810" width="18.28515625" style="220" bestFit="1" customWidth="1"/>
    <col min="3811" max="3811" width="19" style="220" bestFit="1" customWidth="1"/>
    <col min="3812" max="3812" width="15.42578125" style="220" bestFit="1" customWidth="1"/>
    <col min="3813" max="3814" width="12.42578125" style="220" bestFit="1" customWidth="1"/>
    <col min="3815" max="3815" width="7.140625" style="220" bestFit="1" customWidth="1"/>
    <col min="3816" max="3816" width="10.140625" style="220" bestFit="1" customWidth="1"/>
    <col min="3817" max="3817" width="15.85546875" style="220" bestFit="1" customWidth="1"/>
    <col min="3818" max="3818" width="15.140625" style="220" bestFit="1" customWidth="1"/>
    <col min="3819" max="3819" width="18.28515625" style="220" bestFit="1" customWidth="1"/>
    <col min="3820" max="3820" width="13.28515625" style="220" bestFit="1" customWidth="1"/>
    <col min="3821" max="3821" width="19.28515625" style="220" customWidth="1"/>
    <col min="3822" max="3822" width="15.140625" style="220" customWidth="1"/>
    <col min="3823" max="3823" width="21" style="220" bestFit="1" customWidth="1"/>
    <col min="3824" max="3824" width="17.140625" style="220" bestFit="1" customWidth="1"/>
    <col min="3825" max="3825" width="16.85546875" style="220" bestFit="1" customWidth="1"/>
    <col min="3826" max="3826" width="16.7109375" style="220" bestFit="1" customWidth="1"/>
    <col min="3827" max="3827" width="15.7109375" style="220" bestFit="1" customWidth="1"/>
    <col min="3828" max="3828" width="16.28515625" style="220" bestFit="1" customWidth="1"/>
    <col min="3829" max="3829" width="17.28515625" style="220" customWidth="1"/>
    <col min="3830" max="3830" width="23.42578125" style="220" bestFit="1" customWidth="1"/>
    <col min="3831" max="3831" width="31.85546875" style="220" bestFit="1" customWidth="1"/>
    <col min="3832" max="3832" width="7.85546875" style="220" bestFit="1" customWidth="1"/>
    <col min="3833" max="3833" width="5.7109375" style="220" bestFit="1" customWidth="1"/>
    <col min="3834" max="3834" width="9.140625" style="220" bestFit="1" customWidth="1"/>
    <col min="3835" max="3835" width="13.5703125" style="220" bestFit="1" customWidth="1"/>
    <col min="3836" max="4064" width="9.140625" style="220"/>
    <col min="4065" max="4065" width="4.42578125" style="220" bestFit="1" customWidth="1"/>
    <col min="4066" max="4066" width="18.28515625" style="220" bestFit="1" customWidth="1"/>
    <col min="4067" max="4067" width="19" style="220" bestFit="1" customWidth="1"/>
    <col min="4068" max="4068" width="15.42578125" style="220" bestFit="1" customWidth="1"/>
    <col min="4069" max="4070" width="12.42578125" style="220" bestFit="1" customWidth="1"/>
    <col min="4071" max="4071" width="7.140625" style="220" bestFit="1" customWidth="1"/>
    <col min="4072" max="4072" width="10.140625" style="220" bestFit="1" customWidth="1"/>
    <col min="4073" max="4073" width="15.85546875" style="220" bestFit="1" customWidth="1"/>
    <col min="4074" max="4074" width="15.140625" style="220" bestFit="1" customWidth="1"/>
    <col min="4075" max="4075" width="18.28515625" style="220" bestFit="1" customWidth="1"/>
    <col min="4076" max="4076" width="13.28515625" style="220" bestFit="1" customWidth="1"/>
    <col min="4077" max="4077" width="19.28515625" style="220" customWidth="1"/>
    <col min="4078" max="4078" width="15.140625" style="220" customWidth="1"/>
    <col min="4079" max="4079" width="21" style="220" bestFit="1" customWidth="1"/>
    <col min="4080" max="4080" width="17.140625" style="220" bestFit="1" customWidth="1"/>
    <col min="4081" max="4081" width="16.85546875" style="220" bestFit="1" customWidth="1"/>
    <col min="4082" max="4082" width="16.7109375" style="220" bestFit="1" customWidth="1"/>
    <col min="4083" max="4083" width="15.7109375" style="220" bestFit="1" customWidth="1"/>
    <col min="4084" max="4084" width="16.28515625" style="220" bestFit="1" customWidth="1"/>
    <col min="4085" max="4085" width="17.28515625" style="220" customWidth="1"/>
    <col min="4086" max="4086" width="23.42578125" style="220" bestFit="1" customWidth="1"/>
    <col min="4087" max="4087" width="31.85546875" style="220" bestFit="1" customWidth="1"/>
    <col min="4088" max="4088" width="7.85546875" style="220" bestFit="1" customWidth="1"/>
    <col min="4089" max="4089" width="5.7109375" style="220" bestFit="1" customWidth="1"/>
    <col min="4090" max="4090" width="9.140625" style="220" bestFit="1" customWidth="1"/>
    <col min="4091" max="4091" width="13.5703125" style="220" bestFit="1" customWidth="1"/>
    <col min="4092" max="4320" width="9.140625" style="220"/>
    <col min="4321" max="4321" width="4.42578125" style="220" bestFit="1" customWidth="1"/>
    <col min="4322" max="4322" width="18.28515625" style="220" bestFit="1" customWidth="1"/>
    <col min="4323" max="4323" width="19" style="220" bestFit="1" customWidth="1"/>
    <col min="4324" max="4324" width="15.42578125" style="220" bestFit="1" customWidth="1"/>
    <col min="4325" max="4326" width="12.42578125" style="220" bestFit="1" customWidth="1"/>
    <col min="4327" max="4327" width="7.140625" style="220" bestFit="1" customWidth="1"/>
    <col min="4328" max="4328" width="10.140625" style="220" bestFit="1" customWidth="1"/>
    <col min="4329" max="4329" width="15.85546875" style="220" bestFit="1" customWidth="1"/>
    <col min="4330" max="4330" width="15.140625" style="220" bestFit="1" customWidth="1"/>
    <col min="4331" max="4331" width="18.28515625" style="220" bestFit="1" customWidth="1"/>
    <col min="4332" max="4332" width="13.28515625" style="220" bestFit="1" customWidth="1"/>
    <col min="4333" max="4333" width="19.28515625" style="220" customWidth="1"/>
    <col min="4334" max="4334" width="15.140625" style="220" customWidth="1"/>
    <col min="4335" max="4335" width="21" style="220" bestFit="1" customWidth="1"/>
    <col min="4336" max="4336" width="17.140625" style="220" bestFit="1" customWidth="1"/>
    <col min="4337" max="4337" width="16.85546875" style="220" bestFit="1" customWidth="1"/>
    <col min="4338" max="4338" width="16.7109375" style="220" bestFit="1" customWidth="1"/>
    <col min="4339" max="4339" width="15.7109375" style="220" bestFit="1" customWidth="1"/>
    <col min="4340" max="4340" width="16.28515625" style="220" bestFit="1" customWidth="1"/>
    <col min="4341" max="4341" width="17.28515625" style="220" customWidth="1"/>
    <col min="4342" max="4342" width="23.42578125" style="220" bestFit="1" customWidth="1"/>
    <col min="4343" max="4343" width="31.85546875" style="220" bestFit="1" customWidth="1"/>
    <col min="4344" max="4344" width="7.85546875" style="220" bestFit="1" customWidth="1"/>
    <col min="4345" max="4345" width="5.7109375" style="220" bestFit="1" customWidth="1"/>
    <col min="4346" max="4346" width="9.140625" style="220" bestFit="1" customWidth="1"/>
    <col min="4347" max="4347" width="13.5703125" style="220" bestFit="1" customWidth="1"/>
    <col min="4348" max="4576" width="9.140625" style="220"/>
    <col min="4577" max="4577" width="4.42578125" style="220" bestFit="1" customWidth="1"/>
    <col min="4578" max="4578" width="18.28515625" style="220" bestFit="1" customWidth="1"/>
    <col min="4579" max="4579" width="19" style="220" bestFit="1" customWidth="1"/>
    <col min="4580" max="4580" width="15.42578125" style="220" bestFit="1" customWidth="1"/>
    <col min="4581" max="4582" width="12.42578125" style="220" bestFit="1" customWidth="1"/>
    <col min="4583" max="4583" width="7.140625" style="220" bestFit="1" customWidth="1"/>
    <col min="4584" max="4584" width="10.140625" style="220" bestFit="1" customWidth="1"/>
    <col min="4585" max="4585" width="15.85546875" style="220" bestFit="1" customWidth="1"/>
    <col min="4586" max="4586" width="15.140625" style="220" bestFit="1" customWidth="1"/>
    <col min="4587" max="4587" width="18.28515625" style="220" bestFit="1" customWidth="1"/>
    <col min="4588" max="4588" width="13.28515625" style="220" bestFit="1" customWidth="1"/>
    <col min="4589" max="4589" width="19.28515625" style="220" customWidth="1"/>
    <col min="4590" max="4590" width="15.140625" style="220" customWidth="1"/>
    <col min="4591" max="4591" width="21" style="220" bestFit="1" customWidth="1"/>
    <col min="4592" max="4592" width="17.140625" style="220" bestFit="1" customWidth="1"/>
    <col min="4593" max="4593" width="16.85546875" style="220" bestFit="1" customWidth="1"/>
    <col min="4594" max="4594" width="16.7109375" style="220" bestFit="1" customWidth="1"/>
    <col min="4595" max="4595" width="15.7109375" style="220" bestFit="1" customWidth="1"/>
    <col min="4596" max="4596" width="16.28515625" style="220" bestFit="1" customWidth="1"/>
    <col min="4597" max="4597" width="17.28515625" style="220" customWidth="1"/>
    <col min="4598" max="4598" width="23.42578125" style="220" bestFit="1" customWidth="1"/>
    <col min="4599" max="4599" width="31.85546875" style="220" bestFit="1" customWidth="1"/>
    <col min="4600" max="4600" width="7.85546875" style="220" bestFit="1" customWidth="1"/>
    <col min="4601" max="4601" width="5.7109375" style="220" bestFit="1" customWidth="1"/>
    <col min="4602" max="4602" width="9.140625" style="220" bestFit="1" customWidth="1"/>
    <col min="4603" max="4603" width="13.5703125" style="220" bestFit="1" customWidth="1"/>
    <col min="4604" max="4832" width="9.140625" style="220"/>
    <col min="4833" max="4833" width="4.42578125" style="220" bestFit="1" customWidth="1"/>
    <col min="4834" max="4834" width="18.28515625" style="220" bestFit="1" customWidth="1"/>
    <col min="4835" max="4835" width="19" style="220" bestFit="1" customWidth="1"/>
    <col min="4836" max="4836" width="15.42578125" style="220" bestFit="1" customWidth="1"/>
    <col min="4837" max="4838" width="12.42578125" style="220" bestFit="1" customWidth="1"/>
    <col min="4839" max="4839" width="7.140625" style="220" bestFit="1" customWidth="1"/>
    <col min="4840" max="4840" width="10.140625" style="220" bestFit="1" customWidth="1"/>
    <col min="4841" max="4841" width="15.85546875" style="220" bestFit="1" customWidth="1"/>
    <col min="4842" max="4842" width="15.140625" style="220" bestFit="1" customWidth="1"/>
    <col min="4843" max="4843" width="18.28515625" style="220" bestFit="1" customWidth="1"/>
    <col min="4844" max="4844" width="13.28515625" style="220" bestFit="1" customWidth="1"/>
    <col min="4845" max="4845" width="19.28515625" style="220" customWidth="1"/>
    <col min="4846" max="4846" width="15.140625" style="220" customWidth="1"/>
    <col min="4847" max="4847" width="21" style="220" bestFit="1" customWidth="1"/>
    <col min="4848" max="4848" width="17.140625" style="220" bestFit="1" customWidth="1"/>
    <col min="4849" max="4849" width="16.85546875" style="220" bestFit="1" customWidth="1"/>
    <col min="4850" max="4850" width="16.7109375" style="220" bestFit="1" customWidth="1"/>
    <col min="4851" max="4851" width="15.7109375" style="220" bestFit="1" customWidth="1"/>
    <col min="4852" max="4852" width="16.28515625" style="220" bestFit="1" customWidth="1"/>
    <col min="4853" max="4853" width="17.28515625" style="220" customWidth="1"/>
    <col min="4854" max="4854" width="23.42578125" style="220" bestFit="1" customWidth="1"/>
    <col min="4855" max="4855" width="31.85546875" style="220" bestFit="1" customWidth="1"/>
    <col min="4856" max="4856" width="7.85546875" style="220" bestFit="1" customWidth="1"/>
    <col min="4857" max="4857" width="5.7109375" style="220" bestFit="1" customWidth="1"/>
    <col min="4858" max="4858" width="9.140625" style="220" bestFit="1" customWidth="1"/>
    <col min="4859" max="4859" width="13.5703125" style="220" bestFit="1" customWidth="1"/>
    <col min="4860" max="5088" width="9.140625" style="220"/>
    <col min="5089" max="5089" width="4.42578125" style="220" bestFit="1" customWidth="1"/>
    <col min="5090" max="5090" width="18.28515625" style="220" bestFit="1" customWidth="1"/>
    <col min="5091" max="5091" width="19" style="220" bestFit="1" customWidth="1"/>
    <col min="5092" max="5092" width="15.42578125" style="220" bestFit="1" customWidth="1"/>
    <col min="5093" max="5094" width="12.42578125" style="220" bestFit="1" customWidth="1"/>
    <col min="5095" max="5095" width="7.140625" style="220" bestFit="1" customWidth="1"/>
    <col min="5096" max="5096" width="10.140625" style="220" bestFit="1" customWidth="1"/>
    <col min="5097" max="5097" width="15.85546875" style="220" bestFit="1" customWidth="1"/>
    <col min="5098" max="5098" width="15.140625" style="220" bestFit="1" customWidth="1"/>
    <col min="5099" max="5099" width="18.28515625" style="220" bestFit="1" customWidth="1"/>
    <col min="5100" max="5100" width="13.28515625" style="220" bestFit="1" customWidth="1"/>
    <col min="5101" max="5101" width="19.28515625" style="220" customWidth="1"/>
    <col min="5102" max="5102" width="15.140625" style="220" customWidth="1"/>
    <col min="5103" max="5103" width="21" style="220" bestFit="1" customWidth="1"/>
    <col min="5104" max="5104" width="17.140625" style="220" bestFit="1" customWidth="1"/>
    <col min="5105" max="5105" width="16.85546875" style="220" bestFit="1" customWidth="1"/>
    <col min="5106" max="5106" width="16.7109375" style="220" bestFit="1" customWidth="1"/>
    <col min="5107" max="5107" width="15.7109375" style="220" bestFit="1" customWidth="1"/>
    <col min="5108" max="5108" width="16.28515625" style="220" bestFit="1" customWidth="1"/>
    <col min="5109" max="5109" width="17.28515625" style="220" customWidth="1"/>
    <col min="5110" max="5110" width="23.42578125" style="220" bestFit="1" customWidth="1"/>
    <col min="5111" max="5111" width="31.85546875" style="220" bestFit="1" customWidth="1"/>
    <col min="5112" max="5112" width="7.85546875" style="220" bestFit="1" customWidth="1"/>
    <col min="5113" max="5113" width="5.7109375" style="220" bestFit="1" customWidth="1"/>
    <col min="5114" max="5114" width="9.140625" style="220" bestFit="1" customWidth="1"/>
    <col min="5115" max="5115" width="13.5703125" style="220" bestFit="1" customWidth="1"/>
    <col min="5116" max="5344" width="9.140625" style="220"/>
    <col min="5345" max="5345" width="4.42578125" style="220" bestFit="1" customWidth="1"/>
    <col min="5346" max="5346" width="18.28515625" style="220" bestFit="1" customWidth="1"/>
    <col min="5347" max="5347" width="19" style="220" bestFit="1" customWidth="1"/>
    <col min="5348" max="5348" width="15.42578125" style="220" bestFit="1" customWidth="1"/>
    <col min="5349" max="5350" width="12.42578125" style="220" bestFit="1" customWidth="1"/>
    <col min="5351" max="5351" width="7.140625" style="220" bestFit="1" customWidth="1"/>
    <col min="5352" max="5352" width="10.140625" style="220" bestFit="1" customWidth="1"/>
    <col min="5353" max="5353" width="15.85546875" style="220" bestFit="1" customWidth="1"/>
    <col min="5354" max="5354" width="15.140625" style="220" bestFit="1" customWidth="1"/>
    <col min="5355" max="5355" width="18.28515625" style="220" bestFit="1" customWidth="1"/>
    <col min="5356" max="5356" width="13.28515625" style="220" bestFit="1" customWidth="1"/>
    <col min="5357" max="5357" width="19.28515625" style="220" customWidth="1"/>
    <col min="5358" max="5358" width="15.140625" style="220" customWidth="1"/>
    <col min="5359" max="5359" width="21" style="220" bestFit="1" customWidth="1"/>
    <col min="5360" max="5360" width="17.140625" style="220" bestFit="1" customWidth="1"/>
    <col min="5361" max="5361" width="16.85546875" style="220" bestFit="1" customWidth="1"/>
    <col min="5362" max="5362" width="16.7109375" style="220" bestFit="1" customWidth="1"/>
    <col min="5363" max="5363" width="15.7109375" style="220" bestFit="1" customWidth="1"/>
    <col min="5364" max="5364" width="16.28515625" style="220" bestFit="1" customWidth="1"/>
    <col min="5365" max="5365" width="17.28515625" style="220" customWidth="1"/>
    <col min="5366" max="5366" width="23.42578125" style="220" bestFit="1" customWidth="1"/>
    <col min="5367" max="5367" width="31.85546875" style="220" bestFit="1" customWidth="1"/>
    <col min="5368" max="5368" width="7.85546875" style="220" bestFit="1" customWidth="1"/>
    <col min="5369" max="5369" width="5.7109375" style="220" bestFit="1" customWidth="1"/>
    <col min="5370" max="5370" width="9.140625" style="220" bestFit="1" customWidth="1"/>
    <col min="5371" max="5371" width="13.5703125" style="220" bestFit="1" customWidth="1"/>
    <col min="5372" max="5600" width="9.140625" style="220"/>
    <col min="5601" max="5601" width="4.42578125" style="220" bestFit="1" customWidth="1"/>
    <col min="5602" max="5602" width="18.28515625" style="220" bestFit="1" customWidth="1"/>
    <col min="5603" max="5603" width="19" style="220" bestFit="1" customWidth="1"/>
    <col min="5604" max="5604" width="15.42578125" style="220" bestFit="1" customWidth="1"/>
    <col min="5605" max="5606" width="12.42578125" style="220" bestFit="1" customWidth="1"/>
    <col min="5607" max="5607" width="7.140625" style="220" bestFit="1" customWidth="1"/>
    <col min="5608" max="5608" width="10.140625" style="220" bestFit="1" customWidth="1"/>
    <col min="5609" max="5609" width="15.85546875" style="220" bestFit="1" customWidth="1"/>
    <col min="5610" max="5610" width="15.140625" style="220" bestFit="1" customWidth="1"/>
    <col min="5611" max="5611" width="18.28515625" style="220" bestFit="1" customWidth="1"/>
    <col min="5612" max="5612" width="13.28515625" style="220" bestFit="1" customWidth="1"/>
    <col min="5613" max="5613" width="19.28515625" style="220" customWidth="1"/>
    <col min="5614" max="5614" width="15.140625" style="220" customWidth="1"/>
    <col min="5615" max="5615" width="21" style="220" bestFit="1" customWidth="1"/>
    <col min="5616" max="5616" width="17.140625" style="220" bestFit="1" customWidth="1"/>
    <col min="5617" max="5617" width="16.85546875" style="220" bestFit="1" customWidth="1"/>
    <col min="5618" max="5618" width="16.7109375" style="220" bestFit="1" customWidth="1"/>
    <col min="5619" max="5619" width="15.7109375" style="220" bestFit="1" customWidth="1"/>
    <col min="5620" max="5620" width="16.28515625" style="220" bestFit="1" customWidth="1"/>
    <col min="5621" max="5621" width="17.28515625" style="220" customWidth="1"/>
    <col min="5622" max="5622" width="23.42578125" style="220" bestFit="1" customWidth="1"/>
    <col min="5623" max="5623" width="31.85546875" style="220" bestFit="1" customWidth="1"/>
    <col min="5624" max="5624" width="7.85546875" style="220" bestFit="1" customWidth="1"/>
    <col min="5625" max="5625" width="5.7109375" style="220" bestFit="1" customWidth="1"/>
    <col min="5626" max="5626" width="9.140625" style="220" bestFit="1" customWidth="1"/>
    <col min="5627" max="5627" width="13.5703125" style="220" bestFit="1" customWidth="1"/>
    <col min="5628" max="5856" width="9.140625" style="220"/>
    <col min="5857" max="5857" width="4.42578125" style="220" bestFit="1" customWidth="1"/>
    <col min="5858" max="5858" width="18.28515625" style="220" bestFit="1" customWidth="1"/>
    <col min="5859" max="5859" width="19" style="220" bestFit="1" customWidth="1"/>
    <col min="5860" max="5860" width="15.42578125" style="220" bestFit="1" customWidth="1"/>
    <col min="5861" max="5862" width="12.42578125" style="220" bestFit="1" customWidth="1"/>
    <col min="5863" max="5863" width="7.140625" style="220" bestFit="1" customWidth="1"/>
    <col min="5864" max="5864" width="10.140625" style="220" bestFit="1" customWidth="1"/>
    <col min="5865" max="5865" width="15.85546875" style="220" bestFit="1" customWidth="1"/>
    <col min="5866" max="5866" width="15.140625" style="220" bestFit="1" customWidth="1"/>
    <col min="5867" max="5867" width="18.28515625" style="220" bestFit="1" customWidth="1"/>
    <col min="5868" max="5868" width="13.28515625" style="220" bestFit="1" customWidth="1"/>
    <col min="5869" max="5869" width="19.28515625" style="220" customWidth="1"/>
    <col min="5870" max="5870" width="15.140625" style="220" customWidth="1"/>
    <col min="5871" max="5871" width="21" style="220" bestFit="1" customWidth="1"/>
    <col min="5872" max="5872" width="17.140625" style="220" bestFit="1" customWidth="1"/>
    <col min="5873" max="5873" width="16.85546875" style="220" bestFit="1" customWidth="1"/>
    <col min="5874" max="5874" width="16.7109375" style="220" bestFit="1" customWidth="1"/>
    <col min="5875" max="5875" width="15.7109375" style="220" bestFit="1" customWidth="1"/>
    <col min="5876" max="5876" width="16.28515625" style="220" bestFit="1" customWidth="1"/>
    <col min="5877" max="5877" width="17.28515625" style="220" customWidth="1"/>
    <col min="5878" max="5878" width="23.42578125" style="220" bestFit="1" customWidth="1"/>
    <col min="5879" max="5879" width="31.85546875" style="220" bestFit="1" customWidth="1"/>
    <col min="5880" max="5880" width="7.85546875" style="220" bestFit="1" customWidth="1"/>
    <col min="5881" max="5881" width="5.7109375" style="220" bestFit="1" customWidth="1"/>
    <col min="5882" max="5882" width="9.140625" style="220" bestFit="1" customWidth="1"/>
    <col min="5883" max="5883" width="13.5703125" style="220" bestFit="1" customWidth="1"/>
    <col min="5884" max="6112" width="9.140625" style="220"/>
    <col min="6113" max="6113" width="4.42578125" style="220" bestFit="1" customWidth="1"/>
    <col min="6114" max="6114" width="18.28515625" style="220" bestFit="1" customWidth="1"/>
    <col min="6115" max="6115" width="19" style="220" bestFit="1" customWidth="1"/>
    <col min="6116" max="6116" width="15.42578125" style="220" bestFit="1" customWidth="1"/>
    <col min="6117" max="6118" width="12.42578125" style="220" bestFit="1" customWidth="1"/>
    <col min="6119" max="6119" width="7.140625" style="220" bestFit="1" customWidth="1"/>
    <col min="6120" max="6120" width="10.140625" style="220" bestFit="1" customWidth="1"/>
    <col min="6121" max="6121" width="15.85546875" style="220" bestFit="1" customWidth="1"/>
    <col min="6122" max="6122" width="15.140625" style="220" bestFit="1" customWidth="1"/>
    <col min="6123" max="6123" width="18.28515625" style="220" bestFit="1" customWidth="1"/>
    <col min="6124" max="6124" width="13.28515625" style="220" bestFit="1" customWidth="1"/>
    <col min="6125" max="6125" width="19.28515625" style="220" customWidth="1"/>
    <col min="6126" max="6126" width="15.140625" style="220" customWidth="1"/>
    <col min="6127" max="6127" width="21" style="220" bestFit="1" customWidth="1"/>
    <col min="6128" max="6128" width="17.140625" style="220" bestFit="1" customWidth="1"/>
    <col min="6129" max="6129" width="16.85546875" style="220" bestFit="1" customWidth="1"/>
    <col min="6130" max="6130" width="16.7109375" style="220" bestFit="1" customWidth="1"/>
    <col min="6131" max="6131" width="15.7109375" style="220" bestFit="1" customWidth="1"/>
    <col min="6132" max="6132" width="16.28515625" style="220" bestFit="1" customWidth="1"/>
    <col min="6133" max="6133" width="17.28515625" style="220" customWidth="1"/>
    <col min="6134" max="6134" width="23.42578125" style="220" bestFit="1" customWidth="1"/>
    <col min="6135" max="6135" width="31.85546875" style="220" bestFit="1" customWidth="1"/>
    <col min="6136" max="6136" width="7.85546875" style="220" bestFit="1" customWidth="1"/>
    <col min="6137" max="6137" width="5.7109375" style="220" bestFit="1" customWidth="1"/>
    <col min="6138" max="6138" width="9.140625" style="220" bestFit="1" customWidth="1"/>
    <col min="6139" max="6139" width="13.5703125" style="220" bestFit="1" customWidth="1"/>
    <col min="6140" max="6368" width="9.140625" style="220"/>
    <col min="6369" max="6369" width="4.42578125" style="220" bestFit="1" customWidth="1"/>
    <col min="6370" max="6370" width="18.28515625" style="220" bestFit="1" customWidth="1"/>
    <col min="6371" max="6371" width="19" style="220" bestFit="1" customWidth="1"/>
    <col min="6372" max="6372" width="15.42578125" style="220" bestFit="1" customWidth="1"/>
    <col min="6373" max="6374" width="12.42578125" style="220" bestFit="1" customWidth="1"/>
    <col min="6375" max="6375" width="7.140625" style="220" bestFit="1" customWidth="1"/>
    <col min="6376" max="6376" width="10.140625" style="220" bestFit="1" customWidth="1"/>
    <col min="6377" max="6377" width="15.85546875" style="220" bestFit="1" customWidth="1"/>
    <col min="6378" max="6378" width="15.140625" style="220" bestFit="1" customWidth="1"/>
    <col min="6379" max="6379" width="18.28515625" style="220" bestFit="1" customWidth="1"/>
    <col min="6380" max="6380" width="13.28515625" style="220" bestFit="1" customWidth="1"/>
    <col min="6381" max="6381" width="19.28515625" style="220" customWidth="1"/>
    <col min="6382" max="6382" width="15.140625" style="220" customWidth="1"/>
    <col min="6383" max="6383" width="21" style="220" bestFit="1" customWidth="1"/>
    <col min="6384" max="6384" width="17.140625" style="220" bestFit="1" customWidth="1"/>
    <col min="6385" max="6385" width="16.85546875" style="220" bestFit="1" customWidth="1"/>
    <col min="6386" max="6386" width="16.7109375" style="220" bestFit="1" customWidth="1"/>
    <col min="6387" max="6387" width="15.7109375" style="220" bestFit="1" customWidth="1"/>
    <col min="6388" max="6388" width="16.28515625" style="220" bestFit="1" customWidth="1"/>
    <col min="6389" max="6389" width="17.28515625" style="220" customWidth="1"/>
    <col min="6390" max="6390" width="23.42578125" style="220" bestFit="1" customWidth="1"/>
    <col min="6391" max="6391" width="31.85546875" style="220" bestFit="1" customWidth="1"/>
    <col min="6392" max="6392" width="7.85546875" style="220" bestFit="1" customWidth="1"/>
    <col min="6393" max="6393" width="5.7109375" style="220" bestFit="1" customWidth="1"/>
    <col min="6394" max="6394" width="9.140625" style="220" bestFit="1" customWidth="1"/>
    <col min="6395" max="6395" width="13.5703125" style="220" bestFit="1" customWidth="1"/>
    <col min="6396" max="6624" width="9.140625" style="220"/>
    <col min="6625" max="6625" width="4.42578125" style="220" bestFit="1" customWidth="1"/>
    <col min="6626" max="6626" width="18.28515625" style="220" bestFit="1" customWidth="1"/>
    <col min="6627" max="6627" width="19" style="220" bestFit="1" customWidth="1"/>
    <col min="6628" max="6628" width="15.42578125" style="220" bestFit="1" customWidth="1"/>
    <col min="6629" max="6630" width="12.42578125" style="220" bestFit="1" customWidth="1"/>
    <col min="6631" max="6631" width="7.140625" style="220" bestFit="1" customWidth="1"/>
    <col min="6632" max="6632" width="10.140625" style="220" bestFit="1" customWidth="1"/>
    <col min="6633" max="6633" width="15.85546875" style="220" bestFit="1" customWidth="1"/>
    <col min="6634" max="6634" width="15.140625" style="220" bestFit="1" customWidth="1"/>
    <col min="6635" max="6635" width="18.28515625" style="220" bestFit="1" customWidth="1"/>
    <col min="6636" max="6636" width="13.28515625" style="220" bestFit="1" customWidth="1"/>
    <col min="6637" max="6637" width="19.28515625" style="220" customWidth="1"/>
    <col min="6638" max="6638" width="15.140625" style="220" customWidth="1"/>
    <col min="6639" max="6639" width="21" style="220" bestFit="1" customWidth="1"/>
    <col min="6640" max="6640" width="17.140625" style="220" bestFit="1" customWidth="1"/>
    <col min="6641" max="6641" width="16.85546875" style="220" bestFit="1" customWidth="1"/>
    <col min="6642" max="6642" width="16.7109375" style="220" bestFit="1" customWidth="1"/>
    <col min="6643" max="6643" width="15.7109375" style="220" bestFit="1" customWidth="1"/>
    <col min="6644" max="6644" width="16.28515625" style="220" bestFit="1" customWidth="1"/>
    <col min="6645" max="6645" width="17.28515625" style="220" customWidth="1"/>
    <col min="6646" max="6646" width="23.42578125" style="220" bestFit="1" customWidth="1"/>
    <col min="6647" max="6647" width="31.85546875" style="220" bestFit="1" customWidth="1"/>
    <col min="6648" max="6648" width="7.85546875" style="220" bestFit="1" customWidth="1"/>
    <col min="6649" max="6649" width="5.7109375" style="220" bestFit="1" customWidth="1"/>
    <col min="6650" max="6650" width="9.140625" style="220" bestFit="1" customWidth="1"/>
    <col min="6651" max="6651" width="13.5703125" style="220" bestFit="1" customWidth="1"/>
    <col min="6652" max="6880" width="9.140625" style="220"/>
    <col min="6881" max="6881" width="4.42578125" style="220" bestFit="1" customWidth="1"/>
    <col min="6882" max="6882" width="18.28515625" style="220" bestFit="1" customWidth="1"/>
    <col min="6883" max="6883" width="19" style="220" bestFit="1" customWidth="1"/>
    <col min="6884" max="6884" width="15.42578125" style="220" bestFit="1" customWidth="1"/>
    <col min="6885" max="6886" width="12.42578125" style="220" bestFit="1" customWidth="1"/>
    <col min="6887" max="6887" width="7.140625" style="220" bestFit="1" customWidth="1"/>
    <col min="6888" max="6888" width="10.140625" style="220" bestFit="1" customWidth="1"/>
    <col min="6889" max="6889" width="15.85546875" style="220" bestFit="1" customWidth="1"/>
    <col min="6890" max="6890" width="15.140625" style="220" bestFit="1" customWidth="1"/>
    <col min="6891" max="6891" width="18.28515625" style="220" bestFit="1" customWidth="1"/>
    <col min="6892" max="6892" width="13.28515625" style="220" bestFit="1" customWidth="1"/>
    <col min="6893" max="6893" width="19.28515625" style="220" customWidth="1"/>
    <col min="6894" max="6894" width="15.140625" style="220" customWidth="1"/>
    <col min="6895" max="6895" width="21" style="220" bestFit="1" customWidth="1"/>
    <col min="6896" max="6896" width="17.140625" style="220" bestFit="1" customWidth="1"/>
    <col min="6897" max="6897" width="16.85546875" style="220" bestFit="1" customWidth="1"/>
    <col min="6898" max="6898" width="16.7109375" style="220" bestFit="1" customWidth="1"/>
    <col min="6899" max="6899" width="15.7109375" style="220" bestFit="1" customWidth="1"/>
    <col min="6900" max="6900" width="16.28515625" style="220" bestFit="1" customWidth="1"/>
    <col min="6901" max="6901" width="17.28515625" style="220" customWidth="1"/>
    <col min="6902" max="6902" width="23.42578125" style="220" bestFit="1" customWidth="1"/>
    <col min="6903" max="6903" width="31.85546875" style="220" bestFit="1" customWidth="1"/>
    <col min="6904" max="6904" width="7.85546875" style="220" bestFit="1" customWidth="1"/>
    <col min="6905" max="6905" width="5.7109375" style="220" bestFit="1" customWidth="1"/>
    <col min="6906" max="6906" width="9.140625" style="220" bestFit="1" customWidth="1"/>
    <col min="6907" max="6907" width="13.5703125" style="220" bestFit="1" customWidth="1"/>
    <col min="6908" max="7136" width="9.140625" style="220"/>
    <col min="7137" max="7137" width="4.42578125" style="220" bestFit="1" customWidth="1"/>
    <col min="7138" max="7138" width="18.28515625" style="220" bestFit="1" customWidth="1"/>
    <col min="7139" max="7139" width="19" style="220" bestFit="1" customWidth="1"/>
    <col min="7140" max="7140" width="15.42578125" style="220" bestFit="1" customWidth="1"/>
    <col min="7141" max="7142" width="12.42578125" style="220" bestFit="1" customWidth="1"/>
    <col min="7143" max="7143" width="7.140625" style="220" bestFit="1" customWidth="1"/>
    <col min="7144" max="7144" width="10.140625" style="220" bestFit="1" customWidth="1"/>
    <col min="7145" max="7145" width="15.85546875" style="220" bestFit="1" customWidth="1"/>
    <col min="7146" max="7146" width="15.140625" style="220" bestFit="1" customWidth="1"/>
    <col min="7147" max="7147" width="18.28515625" style="220" bestFit="1" customWidth="1"/>
    <col min="7148" max="7148" width="13.28515625" style="220" bestFit="1" customWidth="1"/>
    <col min="7149" max="7149" width="19.28515625" style="220" customWidth="1"/>
    <col min="7150" max="7150" width="15.140625" style="220" customWidth="1"/>
    <col min="7151" max="7151" width="21" style="220" bestFit="1" customWidth="1"/>
    <col min="7152" max="7152" width="17.140625" style="220" bestFit="1" customWidth="1"/>
    <col min="7153" max="7153" width="16.85546875" style="220" bestFit="1" customWidth="1"/>
    <col min="7154" max="7154" width="16.7109375" style="220" bestFit="1" customWidth="1"/>
    <col min="7155" max="7155" width="15.7109375" style="220" bestFit="1" customWidth="1"/>
    <col min="7156" max="7156" width="16.28515625" style="220" bestFit="1" customWidth="1"/>
    <col min="7157" max="7157" width="17.28515625" style="220" customWidth="1"/>
    <col min="7158" max="7158" width="23.42578125" style="220" bestFit="1" customWidth="1"/>
    <col min="7159" max="7159" width="31.85546875" style="220" bestFit="1" customWidth="1"/>
    <col min="7160" max="7160" width="7.85546875" style="220" bestFit="1" customWidth="1"/>
    <col min="7161" max="7161" width="5.7109375" style="220" bestFit="1" customWidth="1"/>
    <col min="7162" max="7162" width="9.140625" style="220" bestFit="1" customWidth="1"/>
    <col min="7163" max="7163" width="13.5703125" style="220" bestFit="1" customWidth="1"/>
    <col min="7164" max="7392" width="9.140625" style="220"/>
    <col min="7393" max="7393" width="4.42578125" style="220" bestFit="1" customWidth="1"/>
    <col min="7394" max="7394" width="18.28515625" style="220" bestFit="1" customWidth="1"/>
    <col min="7395" max="7395" width="19" style="220" bestFit="1" customWidth="1"/>
    <col min="7396" max="7396" width="15.42578125" style="220" bestFit="1" customWidth="1"/>
    <col min="7397" max="7398" width="12.42578125" style="220" bestFit="1" customWidth="1"/>
    <col min="7399" max="7399" width="7.140625" style="220" bestFit="1" customWidth="1"/>
    <col min="7400" max="7400" width="10.140625" style="220" bestFit="1" customWidth="1"/>
    <col min="7401" max="7401" width="15.85546875" style="220" bestFit="1" customWidth="1"/>
    <col min="7402" max="7402" width="15.140625" style="220" bestFit="1" customWidth="1"/>
    <col min="7403" max="7403" width="18.28515625" style="220" bestFit="1" customWidth="1"/>
    <col min="7404" max="7404" width="13.28515625" style="220" bestFit="1" customWidth="1"/>
    <col min="7405" max="7405" width="19.28515625" style="220" customWidth="1"/>
    <col min="7406" max="7406" width="15.140625" style="220" customWidth="1"/>
    <col min="7407" max="7407" width="21" style="220" bestFit="1" customWidth="1"/>
    <col min="7408" max="7408" width="17.140625" style="220" bestFit="1" customWidth="1"/>
    <col min="7409" max="7409" width="16.85546875" style="220" bestFit="1" customWidth="1"/>
    <col min="7410" max="7410" width="16.7109375" style="220" bestFit="1" customWidth="1"/>
    <col min="7411" max="7411" width="15.7109375" style="220" bestFit="1" customWidth="1"/>
    <col min="7412" max="7412" width="16.28515625" style="220" bestFit="1" customWidth="1"/>
    <col min="7413" max="7413" width="17.28515625" style="220" customWidth="1"/>
    <col min="7414" max="7414" width="23.42578125" style="220" bestFit="1" customWidth="1"/>
    <col min="7415" max="7415" width="31.85546875" style="220" bestFit="1" customWidth="1"/>
    <col min="7416" max="7416" width="7.85546875" style="220" bestFit="1" customWidth="1"/>
    <col min="7417" max="7417" width="5.7109375" style="220" bestFit="1" customWidth="1"/>
    <col min="7418" max="7418" width="9.140625" style="220" bestFit="1" customWidth="1"/>
    <col min="7419" max="7419" width="13.5703125" style="220" bestFit="1" customWidth="1"/>
    <col min="7420" max="7648" width="9.140625" style="220"/>
    <col min="7649" max="7649" width="4.42578125" style="220" bestFit="1" customWidth="1"/>
    <col min="7650" max="7650" width="18.28515625" style="220" bestFit="1" customWidth="1"/>
    <col min="7651" max="7651" width="19" style="220" bestFit="1" customWidth="1"/>
    <col min="7652" max="7652" width="15.42578125" style="220" bestFit="1" customWidth="1"/>
    <col min="7653" max="7654" width="12.42578125" style="220" bestFit="1" customWidth="1"/>
    <col min="7655" max="7655" width="7.140625" style="220" bestFit="1" customWidth="1"/>
    <col min="7656" max="7656" width="10.140625" style="220" bestFit="1" customWidth="1"/>
    <col min="7657" max="7657" width="15.85546875" style="220" bestFit="1" customWidth="1"/>
    <col min="7658" max="7658" width="15.140625" style="220" bestFit="1" customWidth="1"/>
    <col min="7659" max="7659" width="18.28515625" style="220" bestFit="1" customWidth="1"/>
    <col min="7660" max="7660" width="13.28515625" style="220" bestFit="1" customWidth="1"/>
    <col min="7661" max="7661" width="19.28515625" style="220" customWidth="1"/>
    <col min="7662" max="7662" width="15.140625" style="220" customWidth="1"/>
    <col min="7663" max="7663" width="21" style="220" bestFit="1" customWidth="1"/>
    <col min="7664" max="7664" width="17.140625" style="220" bestFit="1" customWidth="1"/>
    <col min="7665" max="7665" width="16.85546875" style="220" bestFit="1" customWidth="1"/>
    <col min="7666" max="7666" width="16.7109375" style="220" bestFit="1" customWidth="1"/>
    <col min="7667" max="7667" width="15.7109375" style="220" bestFit="1" customWidth="1"/>
    <col min="7668" max="7668" width="16.28515625" style="220" bestFit="1" customWidth="1"/>
    <col min="7669" max="7669" width="17.28515625" style="220" customWidth="1"/>
    <col min="7670" max="7670" width="23.42578125" style="220" bestFit="1" customWidth="1"/>
    <col min="7671" max="7671" width="31.85546875" style="220" bestFit="1" customWidth="1"/>
    <col min="7672" max="7672" width="7.85546875" style="220" bestFit="1" customWidth="1"/>
    <col min="7673" max="7673" width="5.7109375" style="220" bestFit="1" customWidth="1"/>
    <col min="7674" max="7674" width="9.140625" style="220" bestFit="1" customWidth="1"/>
    <col min="7675" max="7675" width="13.5703125" style="220" bestFit="1" customWidth="1"/>
    <col min="7676" max="7904" width="9.140625" style="220"/>
    <col min="7905" max="7905" width="4.42578125" style="220" bestFit="1" customWidth="1"/>
    <col min="7906" max="7906" width="18.28515625" style="220" bestFit="1" customWidth="1"/>
    <col min="7907" max="7907" width="19" style="220" bestFit="1" customWidth="1"/>
    <col min="7908" max="7908" width="15.42578125" style="220" bestFit="1" customWidth="1"/>
    <col min="7909" max="7910" width="12.42578125" style="220" bestFit="1" customWidth="1"/>
    <col min="7911" max="7911" width="7.140625" style="220" bestFit="1" customWidth="1"/>
    <col min="7912" max="7912" width="10.140625" style="220" bestFit="1" customWidth="1"/>
    <col min="7913" max="7913" width="15.85546875" style="220" bestFit="1" customWidth="1"/>
    <col min="7914" max="7914" width="15.140625" style="220" bestFit="1" customWidth="1"/>
    <col min="7915" max="7915" width="18.28515625" style="220" bestFit="1" customWidth="1"/>
    <col min="7916" max="7916" width="13.28515625" style="220" bestFit="1" customWidth="1"/>
    <col min="7917" max="7917" width="19.28515625" style="220" customWidth="1"/>
    <col min="7918" max="7918" width="15.140625" style="220" customWidth="1"/>
    <col min="7919" max="7919" width="21" style="220" bestFit="1" customWidth="1"/>
    <col min="7920" max="7920" width="17.140625" style="220" bestFit="1" customWidth="1"/>
    <col min="7921" max="7921" width="16.85546875" style="220" bestFit="1" customWidth="1"/>
    <col min="7922" max="7922" width="16.7109375" style="220" bestFit="1" customWidth="1"/>
    <col min="7923" max="7923" width="15.7109375" style="220" bestFit="1" customWidth="1"/>
    <col min="7924" max="7924" width="16.28515625" style="220" bestFit="1" customWidth="1"/>
    <col min="7925" max="7925" width="17.28515625" style="220" customWidth="1"/>
    <col min="7926" max="7926" width="23.42578125" style="220" bestFit="1" customWidth="1"/>
    <col min="7927" max="7927" width="31.85546875" style="220" bestFit="1" customWidth="1"/>
    <col min="7928" max="7928" width="7.85546875" style="220" bestFit="1" customWidth="1"/>
    <col min="7929" max="7929" width="5.7109375" style="220" bestFit="1" customWidth="1"/>
    <col min="7930" max="7930" width="9.140625" style="220" bestFit="1" customWidth="1"/>
    <col min="7931" max="7931" width="13.5703125" style="220" bestFit="1" customWidth="1"/>
    <col min="7932" max="8160" width="9.140625" style="220"/>
    <col min="8161" max="8161" width="4.42578125" style="220" bestFit="1" customWidth="1"/>
    <col min="8162" max="8162" width="18.28515625" style="220" bestFit="1" customWidth="1"/>
    <col min="8163" max="8163" width="19" style="220" bestFit="1" customWidth="1"/>
    <col min="8164" max="8164" width="15.42578125" style="220" bestFit="1" customWidth="1"/>
    <col min="8165" max="8166" width="12.42578125" style="220" bestFit="1" customWidth="1"/>
    <col min="8167" max="8167" width="7.140625" style="220" bestFit="1" customWidth="1"/>
    <col min="8168" max="8168" width="10.140625" style="220" bestFit="1" customWidth="1"/>
    <col min="8169" max="8169" width="15.85546875" style="220" bestFit="1" customWidth="1"/>
    <col min="8170" max="8170" width="15.140625" style="220" bestFit="1" customWidth="1"/>
    <col min="8171" max="8171" width="18.28515625" style="220" bestFit="1" customWidth="1"/>
    <col min="8172" max="8172" width="13.28515625" style="220" bestFit="1" customWidth="1"/>
    <col min="8173" max="8173" width="19.28515625" style="220" customWidth="1"/>
    <col min="8174" max="8174" width="15.140625" style="220" customWidth="1"/>
    <col min="8175" max="8175" width="21" style="220" bestFit="1" customWidth="1"/>
    <col min="8176" max="8176" width="17.140625" style="220" bestFit="1" customWidth="1"/>
    <col min="8177" max="8177" width="16.85546875" style="220" bestFit="1" customWidth="1"/>
    <col min="8178" max="8178" width="16.7109375" style="220" bestFit="1" customWidth="1"/>
    <col min="8179" max="8179" width="15.7109375" style="220" bestFit="1" customWidth="1"/>
    <col min="8180" max="8180" width="16.28515625" style="220" bestFit="1" customWidth="1"/>
    <col min="8181" max="8181" width="17.28515625" style="220" customWidth="1"/>
    <col min="8182" max="8182" width="23.42578125" style="220" bestFit="1" customWidth="1"/>
    <col min="8183" max="8183" width="31.85546875" style="220" bestFit="1" customWidth="1"/>
    <col min="8184" max="8184" width="7.85546875" style="220" bestFit="1" customWidth="1"/>
    <col min="8185" max="8185" width="5.7109375" style="220" bestFit="1" customWidth="1"/>
    <col min="8186" max="8186" width="9.140625" style="220" bestFit="1" customWidth="1"/>
    <col min="8187" max="8187" width="13.5703125" style="220" bestFit="1" customWidth="1"/>
    <col min="8188" max="8416" width="9.140625" style="220"/>
    <col min="8417" max="8417" width="4.42578125" style="220" bestFit="1" customWidth="1"/>
    <col min="8418" max="8418" width="18.28515625" style="220" bestFit="1" customWidth="1"/>
    <col min="8419" max="8419" width="19" style="220" bestFit="1" customWidth="1"/>
    <col min="8420" max="8420" width="15.42578125" style="220" bestFit="1" customWidth="1"/>
    <col min="8421" max="8422" width="12.42578125" style="220" bestFit="1" customWidth="1"/>
    <col min="8423" max="8423" width="7.140625" style="220" bestFit="1" customWidth="1"/>
    <col min="8424" max="8424" width="10.140625" style="220" bestFit="1" customWidth="1"/>
    <col min="8425" max="8425" width="15.85546875" style="220" bestFit="1" customWidth="1"/>
    <col min="8426" max="8426" width="15.140625" style="220" bestFit="1" customWidth="1"/>
    <col min="8427" max="8427" width="18.28515625" style="220" bestFit="1" customWidth="1"/>
    <col min="8428" max="8428" width="13.28515625" style="220" bestFit="1" customWidth="1"/>
    <col min="8429" max="8429" width="19.28515625" style="220" customWidth="1"/>
    <col min="8430" max="8430" width="15.140625" style="220" customWidth="1"/>
    <col min="8431" max="8431" width="21" style="220" bestFit="1" customWidth="1"/>
    <col min="8432" max="8432" width="17.140625" style="220" bestFit="1" customWidth="1"/>
    <col min="8433" max="8433" width="16.85546875" style="220" bestFit="1" customWidth="1"/>
    <col min="8434" max="8434" width="16.7109375" style="220" bestFit="1" customWidth="1"/>
    <col min="8435" max="8435" width="15.7109375" style="220" bestFit="1" customWidth="1"/>
    <col min="8436" max="8436" width="16.28515625" style="220" bestFit="1" customWidth="1"/>
    <col min="8437" max="8437" width="17.28515625" style="220" customWidth="1"/>
    <col min="8438" max="8438" width="23.42578125" style="220" bestFit="1" customWidth="1"/>
    <col min="8439" max="8439" width="31.85546875" style="220" bestFit="1" customWidth="1"/>
    <col min="8440" max="8440" width="7.85546875" style="220" bestFit="1" customWidth="1"/>
    <col min="8441" max="8441" width="5.7109375" style="220" bestFit="1" customWidth="1"/>
    <col min="8442" max="8442" width="9.140625" style="220" bestFit="1" customWidth="1"/>
    <col min="8443" max="8443" width="13.5703125" style="220" bestFit="1" customWidth="1"/>
    <col min="8444" max="8672" width="9.140625" style="220"/>
    <col min="8673" max="8673" width="4.42578125" style="220" bestFit="1" customWidth="1"/>
    <col min="8674" max="8674" width="18.28515625" style="220" bestFit="1" customWidth="1"/>
    <col min="8675" max="8675" width="19" style="220" bestFit="1" customWidth="1"/>
    <col min="8676" max="8676" width="15.42578125" style="220" bestFit="1" customWidth="1"/>
    <col min="8677" max="8678" width="12.42578125" style="220" bestFit="1" customWidth="1"/>
    <col min="8679" max="8679" width="7.140625" style="220" bestFit="1" customWidth="1"/>
    <col min="8680" max="8680" width="10.140625" style="220" bestFit="1" customWidth="1"/>
    <col min="8681" max="8681" width="15.85546875" style="220" bestFit="1" customWidth="1"/>
    <col min="8682" max="8682" width="15.140625" style="220" bestFit="1" customWidth="1"/>
    <col min="8683" max="8683" width="18.28515625" style="220" bestFit="1" customWidth="1"/>
    <col min="8684" max="8684" width="13.28515625" style="220" bestFit="1" customWidth="1"/>
    <col min="8685" max="8685" width="19.28515625" style="220" customWidth="1"/>
    <col min="8686" max="8686" width="15.140625" style="220" customWidth="1"/>
    <col min="8687" max="8687" width="21" style="220" bestFit="1" customWidth="1"/>
    <col min="8688" max="8688" width="17.140625" style="220" bestFit="1" customWidth="1"/>
    <col min="8689" max="8689" width="16.85546875" style="220" bestFit="1" customWidth="1"/>
    <col min="8690" max="8690" width="16.7109375" style="220" bestFit="1" customWidth="1"/>
    <col min="8691" max="8691" width="15.7109375" style="220" bestFit="1" customWidth="1"/>
    <col min="8692" max="8692" width="16.28515625" style="220" bestFit="1" customWidth="1"/>
    <col min="8693" max="8693" width="17.28515625" style="220" customWidth="1"/>
    <col min="8694" max="8694" width="23.42578125" style="220" bestFit="1" customWidth="1"/>
    <col min="8695" max="8695" width="31.85546875" style="220" bestFit="1" customWidth="1"/>
    <col min="8696" max="8696" width="7.85546875" style="220" bestFit="1" customWidth="1"/>
    <col min="8697" max="8697" width="5.7109375" style="220" bestFit="1" customWidth="1"/>
    <col min="8698" max="8698" width="9.140625" style="220" bestFit="1" customWidth="1"/>
    <col min="8699" max="8699" width="13.5703125" style="220" bestFit="1" customWidth="1"/>
    <col min="8700" max="8928" width="9.140625" style="220"/>
    <col min="8929" max="8929" width="4.42578125" style="220" bestFit="1" customWidth="1"/>
    <col min="8930" max="8930" width="18.28515625" style="220" bestFit="1" customWidth="1"/>
    <col min="8931" max="8931" width="19" style="220" bestFit="1" customWidth="1"/>
    <col min="8932" max="8932" width="15.42578125" style="220" bestFit="1" customWidth="1"/>
    <col min="8933" max="8934" width="12.42578125" style="220" bestFit="1" customWidth="1"/>
    <col min="8935" max="8935" width="7.140625" style="220" bestFit="1" customWidth="1"/>
    <col min="8936" max="8936" width="10.140625" style="220" bestFit="1" customWidth="1"/>
    <col min="8937" max="8937" width="15.85546875" style="220" bestFit="1" customWidth="1"/>
    <col min="8938" max="8938" width="15.140625" style="220" bestFit="1" customWidth="1"/>
    <col min="8939" max="8939" width="18.28515625" style="220" bestFit="1" customWidth="1"/>
    <col min="8940" max="8940" width="13.28515625" style="220" bestFit="1" customWidth="1"/>
    <col min="8941" max="8941" width="19.28515625" style="220" customWidth="1"/>
    <col min="8942" max="8942" width="15.140625" style="220" customWidth="1"/>
    <col min="8943" max="8943" width="21" style="220" bestFit="1" customWidth="1"/>
    <col min="8944" max="8944" width="17.140625" style="220" bestFit="1" customWidth="1"/>
    <col min="8945" max="8945" width="16.85546875" style="220" bestFit="1" customWidth="1"/>
    <col min="8946" max="8946" width="16.7109375" style="220" bestFit="1" customWidth="1"/>
    <col min="8947" max="8947" width="15.7109375" style="220" bestFit="1" customWidth="1"/>
    <col min="8948" max="8948" width="16.28515625" style="220" bestFit="1" customWidth="1"/>
    <col min="8949" max="8949" width="17.28515625" style="220" customWidth="1"/>
    <col min="8950" max="8950" width="23.42578125" style="220" bestFit="1" customWidth="1"/>
    <col min="8951" max="8951" width="31.85546875" style="220" bestFit="1" customWidth="1"/>
    <col min="8952" max="8952" width="7.85546875" style="220" bestFit="1" customWidth="1"/>
    <col min="8953" max="8953" width="5.7109375" style="220" bestFit="1" customWidth="1"/>
    <col min="8954" max="8954" width="9.140625" style="220" bestFit="1" customWidth="1"/>
    <col min="8955" max="8955" width="13.5703125" style="220" bestFit="1" customWidth="1"/>
    <col min="8956" max="9184" width="9.140625" style="220"/>
    <col min="9185" max="9185" width="4.42578125" style="220" bestFit="1" customWidth="1"/>
    <col min="9186" max="9186" width="18.28515625" style="220" bestFit="1" customWidth="1"/>
    <col min="9187" max="9187" width="19" style="220" bestFit="1" customWidth="1"/>
    <col min="9188" max="9188" width="15.42578125" style="220" bestFit="1" customWidth="1"/>
    <col min="9189" max="9190" width="12.42578125" style="220" bestFit="1" customWidth="1"/>
    <col min="9191" max="9191" width="7.140625" style="220" bestFit="1" customWidth="1"/>
    <col min="9192" max="9192" width="10.140625" style="220" bestFit="1" customWidth="1"/>
    <col min="9193" max="9193" width="15.85546875" style="220" bestFit="1" customWidth="1"/>
    <col min="9194" max="9194" width="15.140625" style="220" bestFit="1" customWidth="1"/>
    <col min="9195" max="9195" width="18.28515625" style="220" bestFit="1" customWidth="1"/>
    <col min="9196" max="9196" width="13.28515625" style="220" bestFit="1" customWidth="1"/>
    <col min="9197" max="9197" width="19.28515625" style="220" customWidth="1"/>
    <col min="9198" max="9198" width="15.140625" style="220" customWidth="1"/>
    <col min="9199" max="9199" width="21" style="220" bestFit="1" customWidth="1"/>
    <col min="9200" max="9200" width="17.140625" style="220" bestFit="1" customWidth="1"/>
    <col min="9201" max="9201" width="16.85546875" style="220" bestFit="1" customWidth="1"/>
    <col min="9202" max="9202" width="16.7109375" style="220" bestFit="1" customWidth="1"/>
    <col min="9203" max="9203" width="15.7109375" style="220" bestFit="1" customWidth="1"/>
    <col min="9204" max="9204" width="16.28515625" style="220" bestFit="1" customWidth="1"/>
    <col min="9205" max="9205" width="17.28515625" style="220" customWidth="1"/>
    <col min="9206" max="9206" width="23.42578125" style="220" bestFit="1" customWidth="1"/>
    <col min="9207" max="9207" width="31.85546875" style="220" bestFit="1" customWidth="1"/>
    <col min="9208" max="9208" width="7.85546875" style="220" bestFit="1" customWidth="1"/>
    <col min="9209" max="9209" width="5.7109375" style="220" bestFit="1" customWidth="1"/>
    <col min="9210" max="9210" width="9.140625" style="220" bestFit="1" customWidth="1"/>
    <col min="9211" max="9211" width="13.5703125" style="220" bestFit="1" customWidth="1"/>
    <col min="9212" max="9440" width="9.140625" style="220"/>
    <col min="9441" max="9441" width="4.42578125" style="220" bestFit="1" customWidth="1"/>
    <col min="9442" max="9442" width="18.28515625" style="220" bestFit="1" customWidth="1"/>
    <col min="9443" max="9443" width="19" style="220" bestFit="1" customWidth="1"/>
    <col min="9444" max="9444" width="15.42578125" style="220" bestFit="1" customWidth="1"/>
    <col min="9445" max="9446" width="12.42578125" style="220" bestFit="1" customWidth="1"/>
    <col min="9447" max="9447" width="7.140625" style="220" bestFit="1" customWidth="1"/>
    <col min="9448" max="9448" width="10.140625" style="220" bestFit="1" customWidth="1"/>
    <col min="9449" max="9449" width="15.85546875" style="220" bestFit="1" customWidth="1"/>
    <col min="9450" max="9450" width="15.140625" style="220" bestFit="1" customWidth="1"/>
    <col min="9451" max="9451" width="18.28515625" style="220" bestFit="1" customWidth="1"/>
    <col min="9452" max="9452" width="13.28515625" style="220" bestFit="1" customWidth="1"/>
    <col min="9453" max="9453" width="19.28515625" style="220" customWidth="1"/>
    <col min="9454" max="9454" width="15.140625" style="220" customWidth="1"/>
    <col min="9455" max="9455" width="21" style="220" bestFit="1" customWidth="1"/>
    <col min="9456" max="9456" width="17.140625" style="220" bestFit="1" customWidth="1"/>
    <col min="9457" max="9457" width="16.85546875" style="220" bestFit="1" customWidth="1"/>
    <col min="9458" max="9458" width="16.7109375" style="220" bestFit="1" customWidth="1"/>
    <col min="9459" max="9459" width="15.7109375" style="220" bestFit="1" customWidth="1"/>
    <col min="9460" max="9460" width="16.28515625" style="220" bestFit="1" customWidth="1"/>
    <col min="9461" max="9461" width="17.28515625" style="220" customWidth="1"/>
    <col min="9462" max="9462" width="23.42578125" style="220" bestFit="1" customWidth="1"/>
    <col min="9463" max="9463" width="31.85546875" style="220" bestFit="1" customWidth="1"/>
    <col min="9464" max="9464" width="7.85546875" style="220" bestFit="1" customWidth="1"/>
    <col min="9465" max="9465" width="5.7109375" style="220" bestFit="1" customWidth="1"/>
    <col min="9466" max="9466" width="9.140625" style="220" bestFit="1" customWidth="1"/>
    <col min="9467" max="9467" width="13.5703125" style="220" bestFit="1" customWidth="1"/>
    <col min="9468" max="9696" width="9.140625" style="220"/>
    <col min="9697" max="9697" width="4.42578125" style="220" bestFit="1" customWidth="1"/>
    <col min="9698" max="9698" width="18.28515625" style="220" bestFit="1" customWidth="1"/>
    <col min="9699" max="9699" width="19" style="220" bestFit="1" customWidth="1"/>
    <col min="9700" max="9700" width="15.42578125" style="220" bestFit="1" customWidth="1"/>
    <col min="9701" max="9702" width="12.42578125" style="220" bestFit="1" customWidth="1"/>
    <col min="9703" max="9703" width="7.140625" style="220" bestFit="1" customWidth="1"/>
    <col min="9704" max="9704" width="10.140625" style="220" bestFit="1" customWidth="1"/>
    <col min="9705" max="9705" width="15.85546875" style="220" bestFit="1" customWidth="1"/>
    <col min="9706" max="9706" width="15.140625" style="220" bestFit="1" customWidth="1"/>
    <col min="9707" max="9707" width="18.28515625" style="220" bestFit="1" customWidth="1"/>
    <col min="9708" max="9708" width="13.28515625" style="220" bestFit="1" customWidth="1"/>
    <col min="9709" max="9709" width="19.28515625" style="220" customWidth="1"/>
    <col min="9710" max="9710" width="15.140625" style="220" customWidth="1"/>
    <col min="9711" max="9711" width="21" style="220" bestFit="1" customWidth="1"/>
    <col min="9712" max="9712" width="17.140625" style="220" bestFit="1" customWidth="1"/>
    <col min="9713" max="9713" width="16.85546875" style="220" bestFit="1" customWidth="1"/>
    <col min="9714" max="9714" width="16.7109375" style="220" bestFit="1" customWidth="1"/>
    <col min="9715" max="9715" width="15.7109375" style="220" bestFit="1" customWidth="1"/>
    <col min="9716" max="9716" width="16.28515625" style="220" bestFit="1" customWidth="1"/>
    <col min="9717" max="9717" width="17.28515625" style="220" customWidth="1"/>
    <col min="9718" max="9718" width="23.42578125" style="220" bestFit="1" customWidth="1"/>
    <col min="9719" max="9719" width="31.85546875" style="220" bestFit="1" customWidth="1"/>
    <col min="9720" max="9720" width="7.85546875" style="220" bestFit="1" customWidth="1"/>
    <col min="9721" max="9721" width="5.7109375" style="220" bestFit="1" customWidth="1"/>
    <col min="9722" max="9722" width="9.140625" style="220" bestFit="1" customWidth="1"/>
    <col min="9723" max="9723" width="13.5703125" style="220" bestFit="1" customWidth="1"/>
    <col min="9724" max="9952" width="9.140625" style="220"/>
    <col min="9953" max="9953" width="4.42578125" style="220" bestFit="1" customWidth="1"/>
    <col min="9954" max="9954" width="18.28515625" style="220" bestFit="1" customWidth="1"/>
    <col min="9955" max="9955" width="19" style="220" bestFit="1" customWidth="1"/>
    <col min="9956" max="9956" width="15.42578125" style="220" bestFit="1" customWidth="1"/>
    <col min="9957" max="9958" width="12.42578125" style="220" bestFit="1" customWidth="1"/>
    <col min="9959" max="9959" width="7.140625" style="220" bestFit="1" customWidth="1"/>
    <col min="9960" max="9960" width="10.140625" style="220" bestFit="1" customWidth="1"/>
    <col min="9961" max="9961" width="15.85546875" style="220" bestFit="1" customWidth="1"/>
    <col min="9962" max="9962" width="15.140625" style="220" bestFit="1" customWidth="1"/>
    <col min="9963" max="9963" width="18.28515625" style="220" bestFit="1" customWidth="1"/>
    <col min="9964" max="9964" width="13.28515625" style="220" bestFit="1" customWidth="1"/>
    <col min="9965" max="9965" width="19.28515625" style="220" customWidth="1"/>
    <col min="9966" max="9966" width="15.140625" style="220" customWidth="1"/>
    <col min="9967" max="9967" width="21" style="220" bestFit="1" customWidth="1"/>
    <col min="9968" max="9968" width="17.140625" style="220" bestFit="1" customWidth="1"/>
    <col min="9969" max="9969" width="16.85546875" style="220" bestFit="1" customWidth="1"/>
    <col min="9970" max="9970" width="16.7109375" style="220" bestFit="1" customWidth="1"/>
    <col min="9971" max="9971" width="15.7109375" style="220" bestFit="1" customWidth="1"/>
    <col min="9972" max="9972" width="16.28515625" style="220" bestFit="1" customWidth="1"/>
    <col min="9973" max="9973" width="17.28515625" style="220" customWidth="1"/>
    <col min="9974" max="9974" width="23.42578125" style="220" bestFit="1" customWidth="1"/>
    <col min="9975" max="9975" width="31.85546875" style="220" bestFit="1" customWidth="1"/>
    <col min="9976" max="9976" width="7.85546875" style="220" bestFit="1" customWidth="1"/>
    <col min="9977" max="9977" width="5.7109375" style="220" bestFit="1" customWidth="1"/>
    <col min="9978" max="9978" width="9.140625" style="220" bestFit="1" customWidth="1"/>
    <col min="9979" max="9979" width="13.5703125" style="220" bestFit="1" customWidth="1"/>
    <col min="9980" max="10208" width="9.140625" style="220"/>
    <col min="10209" max="10209" width="4.42578125" style="220" bestFit="1" customWidth="1"/>
    <col min="10210" max="10210" width="18.28515625" style="220" bestFit="1" customWidth="1"/>
    <col min="10211" max="10211" width="19" style="220" bestFit="1" customWidth="1"/>
    <col min="10212" max="10212" width="15.42578125" style="220" bestFit="1" customWidth="1"/>
    <col min="10213" max="10214" width="12.42578125" style="220" bestFit="1" customWidth="1"/>
    <col min="10215" max="10215" width="7.140625" style="220" bestFit="1" customWidth="1"/>
    <col min="10216" max="10216" width="10.140625" style="220" bestFit="1" customWidth="1"/>
    <col min="10217" max="10217" width="15.85546875" style="220" bestFit="1" customWidth="1"/>
    <col min="10218" max="10218" width="15.140625" style="220" bestFit="1" customWidth="1"/>
    <col min="10219" max="10219" width="18.28515625" style="220" bestFit="1" customWidth="1"/>
    <col min="10220" max="10220" width="13.28515625" style="220" bestFit="1" customWidth="1"/>
    <col min="10221" max="10221" width="19.28515625" style="220" customWidth="1"/>
    <col min="10222" max="10222" width="15.140625" style="220" customWidth="1"/>
    <col min="10223" max="10223" width="21" style="220" bestFit="1" customWidth="1"/>
    <col min="10224" max="10224" width="17.140625" style="220" bestFit="1" customWidth="1"/>
    <col min="10225" max="10225" width="16.85546875" style="220" bestFit="1" customWidth="1"/>
    <col min="10226" max="10226" width="16.7109375" style="220" bestFit="1" customWidth="1"/>
    <col min="10227" max="10227" width="15.7109375" style="220" bestFit="1" customWidth="1"/>
    <col min="10228" max="10228" width="16.28515625" style="220" bestFit="1" customWidth="1"/>
    <col min="10229" max="10229" width="17.28515625" style="220" customWidth="1"/>
    <col min="10230" max="10230" width="23.42578125" style="220" bestFit="1" customWidth="1"/>
    <col min="10231" max="10231" width="31.85546875" style="220" bestFit="1" customWidth="1"/>
    <col min="10232" max="10232" width="7.85546875" style="220" bestFit="1" customWidth="1"/>
    <col min="10233" max="10233" width="5.7109375" style="220" bestFit="1" customWidth="1"/>
    <col min="10234" max="10234" width="9.140625" style="220" bestFit="1" customWidth="1"/>
    <col min="10235" max="10235" width="13.5703125" style="220" bestFit="1" customWidth="1"/>
    <col min="10236" max="10464" width="9.140625" style="220"/>
    <col min="10465" max="10465" width="4.42578125" style="220" bestFit="1" customWidth="1"/>
    <col min="10466" max="10466" width="18.28515625" style="220" bestFit="1" customWidth="1"/>
    <col min="10467" max="10467" width="19" style="220" bestFit="1" customWidth="1"/>
    <col min="10468" max="10468" width="15.42578125" style="220" bestFit="1" customWidth="1"/>
    <col min="10469" max="10470" width="12.42578125" style="220" bestFit="1" customWidth="1"/>
    <col min="10471" max="10471" width="7.140625" style="220" bestFit="1" customWidth="1"/>
    <col min="10472" max="10472" width="10.140625" style="220" bestFit="1" customWidth="1"/>
    <col min="10473" max="10473" width="15.85546875" style="220" bestFit="1" customWidth="1"/>
    <col min="10474" max="10474" width="15.140625" style="220" bestFit="1" customWidth="1"/>
    <col min="10475" max="10475" width="18.28515625" style="220" bestFit="1" customWidth="1"/>
    <col min="10476" max="10476" width="13.28515625" style="220" bestFit="1" customWidth="1"/>
    <col min="10477" max="10477" width="19.28515625" style="220" customWidth="1"/>
    <col min="10478" max="10478" width="15.140625" style="220" customWidth="1"/>
    <col min="10479" max="10479" width="21" style="220" bestFit="1" customWidth="1"/>
    <col min="10480" max="10480" width="17.140625" style="220" bestFit="1" customWidth="1"/>
    <col min="10481" max="10481" width="16.85546875" style="220" bestFit="1" customWidth="1"/>
    <col min="10482" max="10482" width="16.7109375" style="220" bestFit="1" customWidth="1"/>
    <col min="10483" max="10483" width="15.7109375" style="220" bestFit="1" customWidth="1"/>
    <col min="10484" max="10484" width="16.28515625" style="220" bestFit="1" customWidth="1"/>
    <col min="10485" max="10485" width="17.28515625" style="220" customWidth="1"/>
    <col min="10486" max="10486" width="23.42578125" style="220" bestFit="1" customWidth="1"/>
    <col min="10487" max="10487" width="31.85546875" style="220" bestFit="1" customWidth="1"/>
    <col min="10488" max="10488" width="7.85546875" style="220" bestFit="1" customWidth="1"/>
    <col min="10489" max="10489" width="5.7109375" style="220" bestFit="1" customWidth="1"/>
    <col min="10490" max="10490" width="9.140625" style="220" bestFit="1" customWidth="1"/>
    <col min="10491" max="10491" width="13.5703125" style="220" bestFit="1" customWidth="1"/>
    <col min="10492" max="10720" width="9.140625" style="220"/>
    <col min="10721" max="10721" width="4.42578125" style="220" bestFit="1" customWidth="1"/>
    <col min="10722" max="10722" width="18.28515625" style="220" bestFit="1" customWidth="1"/>
    <col min="10723" max="10723" width="19" style="220" bestFit="1" customWidth="1"/>
    <col min="10724" max="10724" width="15.42578125" style="220" bestFit="1" customWidth="1"/>
    <col min="10725" max="10726" width="12.42578125" style="220" bestFit="1" customWidth="1"/>
    <col min="10727" max="10727" width="7.140625" style="220" bestFit="1" customWidth="1"/>
    <col min="10728" max="10728" width="10.140625" style="220" bestFit="1" customWidth="1"/>
    <col min="10729" max="10729" width="15.85546875" style="220" bestFit="1" customWidth="1"/>
    <col min="10730" max="10730" width="15.140625" style="220" bestFit="1" customWidth="1"/>
    <col min="10731" max="10731" width="18.28515625" style="220" bestFit="1" customWidth="1"/>
    <col min="10732" max="10732" width="13.28515625" style="220" bestFit="1" customWidth="1"/>
    <col min="10733" max="10733" width="19.28515625" style="220" customWidth="1"/>
    <col min="10734" max="10734" width="15.140625" style="220" customWidth="1"/>
    <col min="10735" max="10735" width="21" style="220" bestFit="1" customWidth="1"/>
    <col min="10736" max="10736" width="17.140625" style="220" bestFit="1" customWidth="1"/>
    <col min="10737" max="10737" width="16.85546875" style="220" bestFit="1" customWidth="1"/>
    <col min="10738" max="10738" width="16.7109375" style="220" bestFit="1" customWidth="1"/>
    <col min="10739" max="10739" width="15.7109375" style="220" bestFit="1" customWidth="1"/>
    <col min="10740" max="10740" width="16.28515625" style="220" bestFit="1" customWidth="1"/>
    <col min="10741" max="10741" width="17.28515625" style="220" customWidth="1"/>
    <col min="10742" max="10742" width="23.42578125" style="220" bestFit="1" customWidth="1"/>
    <col min="10743" max="10743" width="31.85546875" style="220" bestFit="1" customWidth="1"/>
    <col min="10744" max="10744" width="7.85546875" style="220" bestFit="1" customWidth="1"/>
    <col min="10745" max="10745" width="5.7109375" style="220" bestFit="1" customWidth="1"/>
    <col min="10746" max="10746" width="9.140625" style="220" bestFit="1" customWidth="1"/>
    <col min="10747" max="10747" width="13.5703125" style="220" bestFit="1" customWidth="1"/>
    <col min="10748" max="10976" width="9.140625" style="220"/>
    <col min="10977" max="10977" width="4.42578125" style="220" bestFit="1" customWidth="1"/>
    <col min="10978" max="10978" width="18.28515625" style="220" bestFit="1" customWidth="1"/>
    <col min="10979" max="10979" width="19" style="220" bestFit="1" customWidth="1"/>
    <col min="10980" max="10980" width="15.42578125" style="220" bestFit="1" customWidth="1"/>
    <col min="10981" max="10982" width="12.42578125" style="220" bestFit="1" customWidth="1"/>
    <col min="10983" max="10983" width="7.140625" style="220" bestFit="1" customWidth="1"/>
    <col min="10984" max="10984" width="10.140625" style="220" bestFit="1" customWidth="1"/>
    <col min="10985" max="10985" width="15.85546875" style="220" bestFit="1" customWidth="1"/>
    <col min="10986" max="10986" width="15.140625" style="220" bestFit="1" customWidth="1"/>
    <col min="10987" max="10987" width="18.28515625" style="220" bestFit="1" customWidth="1"/>
    <col min="10988" max="10988" width="13.28515625" style="220" bestFit="1" customWidth="1"/>
    <col min="10989" max="10989" width="19.28515625" style="220" customWidth="1"/>
    <col min="10990" max="10990" width="15.140625" style="220" customWidth="1"/>
    <col min="10991" max="10991" width="21" style="220" bestFit="1" customWidth="1"/>
    <col min="10992" max="10992" width="17.140625" style="220" bestFit="1" customWidth="1"/>
    <col min="10993" max="10993" width="16.85546875" style="220" bestFit="1" customWidth="1"/>
    <col min="10994" max="10994" width="16.7109375" style="220" bestFit="1" customWidth="1"/>
    <col min="10995" max="10995" width="15.7109375" style="220" bestFit="1" customWidth="1"/>
    <col min="10996" max="10996" width="16.28515625" style="220" bestFit="1" customWidth="1"/>
    <col min="10997" max="10997" width="17.28515625" style="220" customWidth="1"/>
    <col min="10998" max="10998" width="23.42578125" style="220" bestFit="1" customWidth="1"/>
    <col min="10999" max="10999" width="31.85546875" style="220" bestFit="1" customWidth="1"/>
    <col min="11000" max="11000" width="7.85546875" style="220" bestFit="1" customWidth="1"/>
    <col min="11001" max="11001" width="5.7109375" style="220" bestFit="1" customWidth="1"/>
    <col min="11002" max="11002" width="9.140625" style="220" bestFit="1" customWidth="1"/>
    <col min="11003" max="11003" width="13.5703125" style="220" bestFit="1" customWidth="1"/>
    <col min="11004" max="11232" width="9.140625" style="220"/>
    <col min="11233" max="11233" width="4.42578125" style="220" bestFit="1" customWidth="1"/>
    <col min="11234" max="11234" width="18.28515625" style="220" bestFit="1" customWidth="1"/>
    <col min="11235" max="11235" width="19" style="220" bestFit="1" customWidth="1"/>
    <col min="11236" max="11236" width="15.42578125" style="220" bestFit="1" customWidth="1"/>
    <col min="11237" max="11238" width="12.42578125" style="220" bestFit="1" customWidth="1"/>
    <col min="11239" max="11239" width="7.140625" style="220" bestFit="1" customWidth="1"/>
    <col min="11240" max="11240" width="10.140625" style="220" bestFit="1" customWidth="1"/>
    <col min="11241" max="11241" width="15.85546875" style="220" bestFit="1" customWidth="1"/>
    <col min="11242" max="11242" width="15.140625" style="220" bestFit="1" customWidth="1"/>
    <col min="11243" max="11243" width="18.28515625" style="220" bestFit="1" customWidth="1"/>
    <col min="11244" max="11244" width="13.28515625" style="220" bestFit="1" customWidth="1"/>
    <col min="11245" max="11245" width="19.28515625" style="220" customWidth="1"/>
    <col min="11246" max="11246" width="15.140625" style="220" customWidth="1"/>
    <col min="11247" max="11247" width="21" style="220" bestFit="1" customWidth="1"/>
    <col min="11248" max="11248" width="17.140625" style="220" bestFit="1" customWidth="1"/>
    <col min="11249" max="11249" width="16.85546875" style="220" bestFit="1" customWidth="1"/>
    <col min="11250" max="11250" width="16.7109375" style="220" bestFit="1" customWidth="1"/>
    <col min="11251" max="11251" width="15.7109375" style="220" bestFit="1" customWidth="1"/>
    <col min="11252" max="11252" width="16.28515625" style="220" bestFit="1" customWidth="1"/>
    <col min="11253" max="11253" width="17.28515625" style="220" customWidth="1"/>
    <col min="11254" max="11254" width="23.42578125" style="220" bestFit="1" customWidth="1"/>
    <col min="11255" max="11255" width="31.85546875" style="220" bestFit="1" customWidth="1"/>
    <col min="11256" max="11256" width="7.85546875" style="220" bestFit="1" customWidth="1"/>
    <col min="11257" max="11257" width="5.7109375" style="220" bestFit="1" customWidth="1"/>
    <col min="11258" max="11258" width="9.140625" style="220" bestFit="1" customWidth="1"/>
    <col min="11259" max="11259" width="13.5703125" style="220" bestFit="1" customWidth="1"/>
    <col min="11260" max="11488" width="9.140625" style="220"/>
    <col min="11489" max="11489" width="4.42578125" style="220" bestFit="1" customWidth="1"/>
    <col min="11490" max="11490" width="18.28515625" style="220" bestFit="1" customWidth="1"/>
    <col min="11491" max="11491" width="19" style="220" bestFit="1" customWidth="1"/>
    <col min="11492" max="11492" width="15.42578125" style="220" bestFit="1" customWidth="1"/>
    <col min="11493" max="11494" width="12.42578125" style="220" bestFit="1" customWidth="1"/>
    <col min="11495" max="11495" width="7.140625" style="220" bestFit="1" customWidth="1"/>
    <col min="11496" max="11496" width="10.140625" style="220" bestFit="1" customWidth="1"/>
    <col min="11497" max="11497" width="15.85546875" style="220" bestFit="1" customWidth="1"/>
    <col min="11498" max="11498" width="15.140625" style="220" bestFit="1" customWidth="1"/>
    <col min="11499" max="11499" width="18.28515625" style="220" bestFit="1" customWidth="1"/>
    <col min="11500" max="11500" width="13.28515625" style="220" bestFit="1" customWidth="1"/>
    <col min="11501" max="11501" width="19.28515625" style="220" customWidth="1"/>
    <col min="11502" max="11502" width="15.140625" style="220" customWidth="1"/>
    <col min="11503" max="11503" width="21" style="220" bestFit="1" customWidth="1"/>
    <col min="11504" max="11504" width="17.140625" style="220" bestFit="1" customWidth="1"/>
    <col min="11505" max="11505" width="16.85546875" style="220" bestFit="1" customWidth="1"/>
    <col min="11506" max="11506" width="16.7109375" style="220" bestFit="1" customWidth="1"/>
    <col min="11507" max="11507" width="15.7109375" style="220" bestFit="1" customWidth="1"/>
    <col min="11508" max="11508" width="16.28515625" style="220" bestFit="1" customWidth="1"/>
    <col min="11509" max="11509" width="17.28515625" style="220" customWidth="1"/>
    <col min="11510" max="11510" width="23.42578125" style="220" bestFit="1" customWidth="1"/>
    <col min="11511" max="11511" width="31.85546875" style="220" bestFit="1" customWidth="1"/>
    <col min="11512" max="11512" width="7.85546875" style="220" bestFit="1" customWidth="1"/>
    <col min="11513" max="11513" width="5.7109375" style="220" bestFit="1" customWidth="1"/>
    <col min="11514" max="11514" width="9.140625" style="220" bestFit="1" customWidth="1"/>
    <col min="11515" max="11515" width="13.5703125" style="220" bestFit="1" customWidth="1"/>
    <col min="11516" max="11744" width="9.140625" style="220"/>
    <col min="11745" max="11745" width="4.42578125" style="220" bestFit="1" customWidth="1"/>
    <col min="11746" max="11746" width="18.28515625" style="220" bestFit="1" customWidth="1"/>
    <col min="11747" max="11747" width="19" style="220" bestFit="1" customWidth="1"/>
    <col min="11748" max="11748" width="15.42578125" style="220" bestFit="1" customWidth="1"/>
    <col min="11749" max="11750" width="12.42578125" style="220" bestFit="1" customWidth="1"/>
    <col min="11751" max="11751" width="7.140625" style="220" bestFit="1" customWidth="1"/>
    <col min="11752" max="11752" width="10.140625" style="220" bestFit="1" customWidth="1"/>
    <col min="11753" max="11753" width="15.85546875" style="220" bestFit="1" customWidth="1"/>
    <col min="11754" max="11754" width="15.140625" style="220" bestFit="1" customWidth="1"/>
    <col min="11755" max="11755" width="18.28515625" style="220" bestFit="1" customWidth="1"/>
    <col min="11756" max="11756" width="13.28515625" style="220" bestFit="1" customWidth="1"/>
    <col min="11757" max="11757" width="19.28515625" style="220" customWidth="1"/>
    <col min="11758" max="11758" width="15.140625" style="220" customWidth="1"/>
    <col min="11759" max="11759" width="21" style="220" bestFit="1" customWidth="1"/>
    <col min="11760" max="11760" width="17.140625" style="220" bestFit="1" customWidth="1"/>
    <col min="11761" max="11761" width="16.85546875" style="220" bestFit="1" customWidth="1"/>
    <col min="11762" max="11762" width="16.7109375" style="220" bestFit="1" customWidth="1"/>
    <col min="11763" max="11763" width="15.7109375" style="220" bestFit="1" customWidth="1"/>
    <col min="11764" max="11764" width="16.28515625" style="220" bestFit="1" customWidth="1"/>
    <col min="11765" max="11765" width="17.28515625" style="220" customWidth="1"/>
    <col min="11766" max="11766" width="23.42578125" style="220" bestFit="1" customWidth="1"/>
    <col min="11767" max="11767" width="31.85546875" style="220" bestFit="1" customWidth="1"/>
    <col min="11768" max="11768" width="7.85546875" style="220" bestFit="1" customWidth="1"/>
    <col min="11769" max="11769" width="5.7109375" style="220" bestFit="1" customWidth="1"/>
    <col min="11770" max="11770" width="9.140625" style="220" bestFit="1" customWidth="1"/>
    <col min="11771" max="11771" width="13.5703125" style="220" bestFit="1" customWidth="1"/>
    <col min="11772" max="12000" width="9.140625" style="220"/>
    <col min="12001" max="12001" width="4.42578125" style="220" bestFit="1" customWidth="1"/>
    <col min="12002" max="12002" width="18.28515625" style="220" bestFit="1" customWidth="1"/>
    <col min="12003" max="12003" width="19" style="220" bestFit="1" customWidth="1"/>
    <col min="12004" max="12004" width="15.42578125" style="220" bestFit="1" customWidth="1"/>
    <col min="12005" max="12006" width="12.42578125" style="220" bestFit="1" customWidth="1"/>
    <col min="12007" max="12007" width="7.140625" style="220" bestFit="1" customWidth="1"/>
    <col min="12008" max="12008" width="10.140625" style="220" bestFit="1" customWidth="1"/>
    <col min="12009" max="12009" width="15.85546875" style="220" bestFit="1" customWidth="1"/>
    <col min="12010" max="12010" width="15.140625" style="220" bestFit="1" customWidth="1"/>
    <col min="12011" max="12011" width="18.28515625" style="220" bestFit="1" customWidth="1"/>
    <col min="12012" max="12012" width="13.28515625" style="220" bestFit="1" customWidth="1"/>
    <col min="12013" max="12013" width="19.28515625" style="220" customWidth="1"/>
    <col min="12014" max="12014" width="15.140625" style="220" customWidth="1"/>
    <col min="12015" max="12015" width="21" style="220" bestFit="1" customWidth="1"/>
    <col min="12016" max="12016" width="17.140625" style="220" bestFit="1" customWidth="1"/>
    <col min="12017" max="12017" width="16.85546875" style="220" bestFit="1" customWidth="1"/>
    <col min="12018" max="12018" width="16.7109375" style="220" bestFit="1" customWidth="1"/>
    <col min="12019" max="12019" width="15.7109375" style="220" bestFit="1" customWidth="1"/>
    <col min="12020" max="12020" width="16.28515625" style="220" bestFit="1" customWidth="1"/>
    <col min="12021" max="12021" width="17.28515625" style="220" customWidth="1"/>
    <col min="12022" max="12022" width="23.42578125" style="220" bestFit="1" customWidth="1"/>
    <col min="12023" max="12023" width="31.85546875" style="220" bestFit="1" customWidth="1"/>
    <col min="12024" max="12024" width="7.85546875" style="220" bestFit="1" customWidth="1"/>
    <col min="12025" max="12025" width="5.7109375" style="220" bestFit="1" customWidth="1"/>
    <col min="12026" max="12026" width="9.140625" style="220" bestFit="1" customWidth="1"/>
    <col min="12027" max="12027" width="13.5703125" style="220" bestFit="1" customWidth="1"/>
    <col min="12028" max="12256" width="9.140625" style="220"/>
    <col min="12257" max="12257" width="4.42578125" style="220" bestFit="1" customWidth="1"/>
    <col min="12258" max="12258" width="18.28515625" style="220" bestFit="1" customWidth="1"/>
    <col min="12259" max="12259" width="19" style="220" bestFit="1" customWidth="1"/>
    <col min="12260" max="12260" width="15.42578125" style="220" bestFit="1" customWidth="1"/>
    <col min="12261" max="12262" width="12.42578125" style="220" bestFit="1" customWidth="1"/>
    <col min="12263" max="12263" width="7.140625" style="220" bestFit="1" customWidth="1"/>
    <col min="12264" max="12264" width="10.140625" style="220" bestFit="1" customWidth="1"/>
    <col min="12265" max="12265" width="15.85546875" style="220" bestFit="1" customWidth="1"/>
    <col min="12266" max="12266" width="15.140625" style="220" bestFit="1" customWidth="1"/>
    <col min="12267" max="12267" width="18.28515625" style="220" bestFit="1" customWidth="1"/>
    <col min="12268" max="12268" width="13.28515625" style="220" bestFit="1" customWidth="1"/>
    <col min="12269" max="12269" width="19.28515625" style="220" customWidth="1"/>
    <col min="12270" max="12270" width="15.140625" style="220" customWidth="1"/>
    <col min="12271" max="12271" width="21" style="220" bestFit="1" customWidth="1"/>
    <col min="12272" max="12272" width="17.140625" style="220" bestFit="1" customWidth="1"/>
    <col min="12273" max="12273" width="16.85546875" style="220" bestFit="1" customWidth="1"/>
    <col min="12274" max="12274" width="16.7109375" style="220" bestFit="1" customWidth="1"/>
    <col min="12275" max="12275" width="15.7109375" style="220" bestFit="1" customWidth="1"/>
    <col min="12276" max="12276" width="16.28515625" style="220" bestFit="1" customWidth="1"/>
    <col min="12277" max="12277" width="17.28515625" style="220" customWidth="1"/>
    <col min="12278" max="12278" width="23.42578125" style="220" bestFit="1" customWidth="1"/>
    <col min="12279" max="12279" width="31.85546875" style="220" bestFit="1" customWidth="1"/>
    <col min="12280" max="12280" width="7.85546875" style="220" bestFit="1" customWidth="1"/>
    <col min="12281" max="12281" width="5.7109375" style="220" bestFit="1" customWidth="1"/>
    <col min="12282" max="12282" width="9.140625" style="220" bestFit="1" customWidth="1"/>
    <col min="12283" max="12283" width="13.5703125" style="220" bestFit="1" customWidth="1"/>
    <col min="12284" max="12512" width="9.140625" style="220"/>
    <col min="12513" max="12513" width="4.42578125" style="220" bestFit="1" customWidth="1"/>
    <col min="12514" max="12514" width="18.28515625" style="220" bestFit="1" customWidth="1"/>
    <col min="12515" max="12515" width="19" style="220" bestFit="1" customWidth="1"/>
    <col min="12516" max="12516" width="15.42578125" style="220" bestFit="1" customWidth="1"/>
    <col min="12517" max="12518" width="12.42578125" style="220" bestFit="1" customWidth="1"/>
    <col min="12519" max="12519" width="7.140625" style="220" bestFit="1" customWidth="1"/>
    <col min="12520" max="12520" width="10.140625" style="220" bestFit="1" customWidth="1"/>
    <col min="12521" max="12521" width="15.85546875" style="220" bestFit="1" customWidth="1"/>
    <col min="12522" max="12522" width="15.140625" style="220" bestFit="1" customWidth="1"/>
    <col min="12523" max="12523" width="18.28515625" style="220" bestFit="1" customWidth="1"/>
    <col min="12524" max="12524" width="13.28515625" style="220" bestFit="1" customWidth="1"/>
    <col min="12525" max="12525" width="19.28515625" style="220" customWidth="1"/>
    <col min="12526" max="12526" width="15.140625" style="220" customWidth="1"/>
    <col min="12527" max="12527" width="21" style="220" bestFit="1" customWidth="1"/>
    <col min="12528" max="12528" width="17.140625" style="220" bestFit="1" customWidth="1"/>
    <col min="12529" max="12529" width="16.85546875" style="220" bestFit="1" customWidth="1"/>
    <col min="12530" max="12530" width="16.7109375" style="220" bestFit="1" customWidth="1"/>
    <col min="12531" max="12531" width="15.7109375" style="220" bestFit="1" customWidth="1"/>
    <col min="12532" max="12532" width="16.28515625" style="220" bestFit="1" customWidth="1"/>
    <col min="12533" max="12533" width="17.28515625" style="220" customWidth="1"/>
    <col min="12534" max="12534" width="23.42578125" style="220" bestFit="1" customWidth="1"/>
    <col min="12535" max="12535" width="31.85546875" style="220" bestFit="1" customWidth="1"/>
    <col min="12536" max="12536" width="7.85546875" style="220" bestFit="1" customWidth="1"/>
    <col min="12537" max="12537" width="5.7109375" style="220" bestFit="1" customWidth="1"/>
    <col min="12538" max="12538" width="9.140625" style="220" bestFit="1" customWidth="1"/>
    <col min="12539" max="12539" width="13.5703125" style="220" bestFit="1" customWidth="1"/>
    <col min="12540" max="12768" width="9.140625" style="220"/>
    <col min="12769" max="12769" width="4.42578125" style="220" bestFit="1" customWidth="1"/>
    <col min="12770" max="12770" width="18.28515625" style="220" bestFit="1" customWidth="1"/>
    <col min="12771" max="12771" width="19" style="220" bestFit="1" customWidth="1"/>
    <col min="12772" max="12772" width="15.42578125" style="220" bestFit="1" customWidth="1"/>
    <col min="12773" max="12774" width="12.42578125" style="220" bestFit="1" customWidth="1"/>
    <col min="12775" max="12775" width="7.140625" style="220" bestFit="1" customWidth="1"/>
    <col min="12776" max="12776" width="10.140625" style="220" bestFit="1" customWidth="1"/>
    <col min="12777" max="12777" width="15.85546875" style="220" bestFit="1" customWidth="1"/>
    <col min="12778" max="12778" width="15.140625" style="220" bestFit="1" customWidth="1"/>
    <col min="12779" max="12779" width="18.28515625" style="220" bestFit="1" customWidth="1"/>
    <col min="12780" max="12780" width="13.28515625" style="220" bestFit="1" customWidth="1"/>
    <col min="12781" max="12781" width="19.28515625" style="220" customWidth="1"/>
    <col min="12782" max="12782" width="15.140625" style="220" customWidth="1"/>
    <col min="12783" max="12783" width="21" style="220" bestFit="1" customWidth="1"/>
    <col min="12784" max="12784" width="17.140625" style="220" bestFit="1" customWidth="1"/>
    <col min="12785" max="12785" width="16.85546875" style="220" bestFit="1" customWidth="1"/>
    <col min="12786" max="12786" width="16.7109375" style="220" bestFit="1" customWidth="1"/>
    <col min="12787" max="12787" width="15.7109375" style="220" bestFit="1" customWidth="1"/>
    <col min="12788" max="12788" width="16.28515625" style="220" bestFit="1" customWidth="1"/>
    <col min="12789" max="12789" width="17.28515625" style="220" customWidth="1"/>
    <col min="12790" max="12790" width="23.42578125" style="220" bestFit="1" customWidth="1"/>
    <col min="12791" max="12791" width="31.85546875" style="220" bestFit="1" customWidth="1"/>
    <col min="12792" max="12792" width="7.85546875" style="220" bestFit="1" customWidth="1"/>
    <col min="12793" max="12793" width="5.7109375" style="220" bestFit="1" customWidth="1"/>
    <col min="12794" max="12794" width="9.140625" style="220" bestFit="1" customWidth="1"/>
    <col min="12795" max="12795" width="13.5703125" style="220" bestFit="1" customWidth="1"/>
    <col min="12796" max="13024" width="9.140625" style="220"/>
    <col min="13025" max="13025" width="4.42578125" style="220" bestFit="1" customWidth="1"/>
    <col min="13026" max="13026" width="18.28515625" style="220" bestFit="1" customWidth="1"/>
    <col min="13027" max="13027" width="19" style="220" bestFit="1" customWidth="1"/>
    <col min="13028" max="13028" width="15.42578125" style="220" bestFit="1" customWidth="1"/>
    <col min="13029" max="13030" width="12.42578125" style="220" bestFit="1" customWidth="1"/>
    <col min="13031" max="13031" width="7.140625" style="220" bestFit="1" customWidth="1"/>
    <col min="13032" max="13032" width="10.140625" style="220" bestFit="1" customWidth="1"/>
    <col min="13033" max="13033" width="15.85546875" style="220" bestFit="1" customWidth="1"/>
    <col min="13034" max="13034" width="15.140625" style="220" bestFit="1" customWidth="1"/>
    <col min="13035" max="13035" width="18.28515625" style="220" bestFit="1" customWidth="1"/>
    <col min="13036" max="13036" width="13.28515625" style="220" bestFit="1" customWidth="1"/>
    <col min="13037" max="13037" width="19.28515625" style="220" customWidth="1"/>
    <col min="13038" max="13038" width="15.140625" style="220" customWidth="1"/>
    <col min="13039" max="13039" width="21" style="220" bestFit="1" customWidth="1"/>
    <col min="13040" max="13040" width="17.140625" style="220" bestFit="1" customWidth="1"/>
    <col min="13041" max="13041" width="16.85546875" style="220" bestFit="1" customWidth="1"/>
    <col min="13042" max="13042" width="16.7109375" style="220" bestFit="1" customWidth="1"/>
    <col min="13043" max="13043" width="15.7109375" style="220" bestFit="1" customWidth="1"/>
    <col min="13044" max="13044" width="16.28515625" style="220" bestFit="1" customWidth="1"/>
    <col min="13045" max="13045" width="17.28515625" style="220" customWidth="1"/>
    <col min="13046" max="13046" width="23.42578125" style="220" bestFit="1" customWidth="1"/>
    <col min="13047" max="13047" width="31.85546875" style="220" bestFit="1" customWidth="1"/>
    <col min="13048" max="13048" width="7.85546875" style="220" bestFit="1" customWidth="1"/>
    <col min="13049" max="13049" width="5.7109375" style="220" bestFit="1" customWidth="1"/>
    <col min="13050" max="13050" width="9.140625" style="220" bestFit="1" customWidth="1"/>
    <col min="13051" max="13051" width="13.5703125" style="220" bestFit="1" customWidth="1"/>
    <col min="13052" max="13280" width="9.140625" style="220"/>
    <col min="13281" max="13281" width="4.42578125" style="220" bestFit="1" customWidth="1"/>
    <col min="13282" max="13282" width="18.28515625" style="220" bestFit="1" customWidth="1"/>
    <col min="13283" max="13283" width="19" style="220" bestFit="1" customWidth="1"/>
    <col min="13284" max="13284" width="15.42578125" style="220" bestFit="1" customWidth="1"/>
    <col min="13285" max="13286" width="12.42578125" style="220" bestFit="1" customWidth="1"/>
    <col min="13287" max="13287" width="7.140625" style="220" bestFit="1" customWidth="1"/>
    <col min="13288" max="13288" width="10.140625" style="220" bestFit="1" customWidth="1"/>
    <col min="13289" max="13289" width="15.85546875" style="220" bestFit="1" customWidth="1"/>
    <col min="13290" max="13290" width="15.140625" style="220" bestFit="1" customWidth="1"/>
    <col min="13291" max="13291" width="18.28515625" style="220" bestFit="1" customWidth="1"/>
    <col min="13292" max="13292" width="13.28515625" style="220" bestFit="1" customWidth="1"/>
    <col min="13293" max="13293" width="19.28515625" style="220" customWidth="1"/>
    <col min="13294" max="13294" width="15.140625" style="220" customWidth="1"/>
    <col min="13295" max="13295" width="21" style="220" bestFit="1" customWidth="1"/>
    <col min="13296" max="13296" width="17.140625" style="220" bestFit="1" customWidth="1"/>
    <col min="13297" max="13297" width="16.85546875" style="220" bestFit="1" customWidth="1"/>
    <col min="13298" max="13298" width="16.7109375" style="220" bestFit="1" customWidth="1"/>
    <col min="13299" max="13299" width="15.7109375" style="220" bestFit="1" customWidth="1"/>
    <col min="13300" max="13300" width="16.28515625" style="220" bestFit="1" customWidth="1"/>
    <col min="13301" max="13301" width="17.28515625" style="220" customWidth="1"/>
    <col min="13302" max="13302" width="23.42578125" style="220" bestFit="1" customWidth="1"/>
    <col min="13303" max="13303" width="31.85546875" style="220" bestFit="1" customWidth="1"/>
    <col min="13304" max="13304" width="7.85546875" style="220" bestFit="1" customWidth="1"/>
    <col min="13305" max="13305" width="5.7109375" style="220" bestFit="1" customWidth="1"/>
    <col min="13306" max="13306" width="9.140625" style="220" bestFit="1" customWidth="1"/>
    <col min="13307" max="13307" width="13.5703125" style="220" bestFit="1" customWidth="1"/>
    <col min="13308" max="13536" width="9.140625" style="220"/>
    <col min="13537" max="13537" width="4.42578125" style="220" bestFit="1" customWidth="1"/>
    <col min="13538" max="13538" width="18.28515625" style="220" bestFit="1" customWidth="1"/>
    <col min="13539" max="13539" width="19" style="220" bestFit="1" customWidth="1"/>
    <col min="13540" max="13540" width="15.42578125" style="220" bestFit="1" customWidth="1"/>
    <col min="13541" max="13542" width="12.42578125" style="220" bestFit="1" customWidth="1"/>
    <col min="13543" max="13543" width="7.140625" style="220" bestFit="1" customWidth="1"/>
    <col min="13544" max="13544" width="10.140625" style="220" bestFit="1" customWidth="1"/>
    <col min="13545" max="13545" width="15.85546875" style="220" bestFit="1" customWidth="1"/>
    <col min="13546" max="13546" width="15.140625" style="220" bestFit="1" customWidth="1"/>
    <col min="13547" max="13547" width="18.28515625" style="220" bestFit="1" customWidth="1"/>
    <col min="13548" max="13548" width="13.28515625" style="220" bestFit="1" customWidth="1"/>
    <col min="13549" max="13549" width="19.28515625" style="220" customWidth="1"/>
    <col min="13550" max="13550" width="15.140625" style="220" customWidth="1"/>
    <col min="13551" max="13551" width="21" style="220" bestFit="1" customWidth="1"/>
    <col min="13552" max="13552" width="17.140625" style="220" bestFit="1" customWidth="1"/>
    <col min="13553" max="13553" width="16.85546875" style="220" bestFit="1" customWidth="1"/>
    <col min="13554" max="13554" width="16.7109375" style="220" bestFit="1" customWidth="1"/>
    <col min="13555" max="13555" width="15.7109375" style="220" bestFit="1" customWidth="1"/>
    <col min="13556" max="13556" width="16.28515625" style="220" bestFit="1" customWidth="1"/>
    <col min="13557" max="13557" width="17.28515625" style="220" customWidth="1"/>
    <col min="13558" max="13558" width="23.42578125" style="220" bestFit="1" customWidth="1"/>
    <col min="13559" max="13559" width="31.85546875" style="220" bestFit="1" customWidth="1"/>
    <col min="13560" max="13560" width="7.85546875" style="220" bestFit="1" customWidth="1"/>
    <col min="13561" max="13561" width="5.7109375" style="220" bestFit="1" customWidth="1"/>
    <col min="13562" max="13562" width="9.140625" style="220" bestFit="1" customWidth="1"/>
    <col min="13563" max="13563" width="13.5703125" style="220" bestFit="1" customWidth="1"/>
    <col min="13564" max="13792" width="9.140625" style="220"/>
    <col min="13793" max="13793" width="4.42578125" style="220" bestFit="1" customWidth="1"/>
    <col min="13794" max="13794" width="18.28515625" style="220" bestFit="1" customWidth="1"/>
    <col min="13795" max="13795" width="19" style="220" bestFit="1" customWidth="1"/>
    <col min="13796" max="13796" width="15.42578125" style="220" bestFit="1" customWidth="1"/>
    <col min="13797" max="13798" width="12.42578125" style="220" bestFit="1" customWidth="1"/>
    <col min="13799" max="13799" width="7.140625" style="220" bestFit="1" customWidth="1"/>
    <col min="13800" max="13800" width="10.140625" style="220" bestFit="1" customWidth="1"/>
    <col min="13801" max="13801" width="15.85546875" style="220" bestFit="1" customWidth="1"/>
    <col min="13802" max="13802" width="15.140625" style="220" bestFit="1" customWidth="1"/>
    <col min="13803" max="13803" width="18.28515625" style="220" bestFit="1" customWidth="1"/>
    <col min="13804" max="13804" width="13.28515625" style="220" bestFit="1" customWidth="1"/>
    <col min="13805" max="13805" width="19.28515625" style="220" customWidth="1"/>
    <col min="13806" max="13806" width="15.140625" style="220" customWidth="1"/>
    <col min="13807" max="13807" width="21" style="220" bestFit="1" customWidth="1"/>
    <col min="13808" max="13808" width="17.140625" style="220" bestFit="1" customWidth="1"/>
    <col min="13809" max="13809" width="16.85546875" style="220" bestFit="1" customWidth="1"/>
    <col min="13810" max="13810" width="16.7109375" style="220" bestFit="1" customWidth="1"/>
    <col min="13811" max="13811" width="15.7109375" style="220" bestFit="1" customWidth="1"/>
    <col min="13812" max="13812" width="16.28515625" style="220" bestFit="1" customWidth="1"/>
    <col min="13813" max="13813" width="17.28515625" style="220" customWidth="1"/>
    <col min="13814" max="13814" width="23.42578125" style="220" bestFit="1" customWidth="1"/>
    <col min="13815" max="13815" width="31.85546875" style="220" bestFit="1" customWidth="1"/>
    <col min="13816" max="13816" width="7.85546875" style="220" bestFit="1" customWidth="1"/>
    <col min="13817" max="13817" width="5.7109375" style="220" bestFit="1" customWidth="1"/>
    <col min="13818" max="13818" width="9.140625" style="220" bestFit="1" customWidth="1"/>
    <col min="13819" max="13819" width="13.5703125" style="220" bestFit="1" customWidth="1"/>
    <col min="13820" max="14048" width="9.140625" style="220"/>
    <col min="14049" max="14049" width="4.42578125" style="220" bestFit="1" customWidth="1"/>
    <col min="14050" max="14050" width="18.28515625" style="220" bestFit="1" customWidth="1"/>
    <col min="14051" max="14051" width="19" style="220" bestFit="1" customWidth="1"/>
    <col min="14052" max="14052" width="15.42578125" style="220" bestFit="1" customWidth="1"/>
    <col min="14053" max="14054" width="12.42578125" style="220" bestFit="1" customWidth="1"/>
    <col min="14055" max="14055" width="7.140625" style="220" bestFit="1" customWidth="1"/>
    <col min="14056" max="14056" width="10.140625" style="220" bestFit="1" customWidth="1"/>
    <col min="14057" max="14057" width="15.85546875" style="220" bestFit="1" customWidth="1"/>
    <col min="14058" max="14058" width="15.140625" style="220" bestFit="1" customWidth="1"/>
    <col min="14059" max="14059" width="18.28515625" style="220" bestFit="1" customWidth="1"/>
    <col min="14060" max="14060" width="13.28515625" style="220" bestFit="1" customWidth="1"/>
    <col min="14061" max="14061" width="19.28515625" style="220" customWidth="1"/>
    <col min="14062" max="14062" width="15.140625" style="220" customWidth="1"/>
    <col min="14063" max="14063" width="21" style="220" bestFit="1" customWidth="1"/>
    <col min="14064" max="14064" width="17.140625" style="220" bestFit="1" customWidth="1"/>
    <col min="14065" max="14065" width="16.85546875" style="220" bestFit="1" customWidth="1"/>
    <col min="14066" max="14066" width="16.7109375" style="220" bestFit="1" customWidth="1"/>
    <col min="14067" max="14067" width="15.7109375" style="220" bestFit="1" customWidth="1"/>
    <col min="14068" max="14068" width="16.28515625" style="220" bestFit="1" customWidth="1"/>
    <col min="14069" max="14069" width="17.28515625" style="220" customWidth="1"/>
    <col min="14070" max="14070" width="23.42578125" style="220" bestFit="1" customWidth="1"/>
    <col min="14071" max="14071" width="31.85546875" style="220" bestFit="1" customWidth="1"/>
    <col min="14072" max="14072" width="7.85546875" style="220" bestFit="1" customWidth="1"/>
    <col min="14073" max="14073" width="5.7109375" style="220" bestFit="1" customWidth="1"/>
    <col min="14074" max="14074" width="9.140625" style="220" bestFit="1" customWidth="1"/>
    <col min="14075" max="14075" width="13.5703125" style="220" bestFit="1" customWidth="1"/>
    <col min="14076" max="14304" width="9.140625" style="220"/>
    <col min="14305" max="14305" width="4.42578125" style="220" bestFit="1" customWidth="1"/>
    <col min="14306" max="14306" width="18.28515625" style="220" bestFit="1" customWidth="1"/>
    <col min="14307" max="14307" width="19" style="220" bestFit="1" customWidth="1"/>
    <col min="14308" max="14308" width="15.42578125" style="220" bestFit="1" customWidth="1"/>
    <col min="14309" max="14310" width="12.42578125" style="220" bestFit="1" customWidth="1"/>
    <col min="14311" max="14311" width="7.140625" style="220" bestFit="1" customWidth="1"/>
    <col min="14312" max="14312" width="10.140625" style="220" bestFit="1" customWidth="1"/>
    <col min="14313" max="14313" width="15.85546875" style="220" bestFit="1" customWidth="1"/>
    <col min="14314" max="14314" width="15.140625" style="220" bestFit="1" customWidth="1"/>
    <col min="14315" max="14315" width="18.28515625" style="220" bestFit="1" customWidth="1"/>
    <col min="14316" max="14316" width="13.28515625" style="220" bestFit="1" customWidth="1"/>
    <col min="14317" max="14317" width="19.28515625" style="220" customWidth="1"/>
    <col min="14318" max="14318" width="15.140625" style="220" customWidth="1"/>
    <col min="14319" max="14319" width="21" style="220" bestFit="1" customWidth="1"/>
    <col min="14320" max="14320" width="17.140625" style="220" bestFit="1" customWidth="1"/>
    <col min="14321" max="14321" width="16.85546875" style="220" bestFit="1" customWidth="1"/>
    <col min="14322" max="14322" width="16.7109375" style="220" bestFit="1" customWidth="1"/>
    <col min="14323" max="14323" width="15.7109375" style="220" bestFit="1" customWidth="1"/>
    <col min="14324" max="14324" width="16.28515625" style="220" bestFit="1" customWidth="1"/>
    <col min="14325" max="14325" width="17.28515625" style="220" customWidth="1"/>
    <col min="14326" max="14326" width="23.42578125" style="220" bestFit="1" customWidth="1"/>
    <col min="14327" max="14327" width="31.85546875" style="220" bestFit="1" customWidth="1"/>
    <col min="14328" max="14328" width="7.85546875" style="220" bestFit="1" customWidth="1"/>
    <col min="14329" max="14329" width="5.7109375" style="220" bestFit="1" customWidth="1"/>
    <col min="14330" max="14330" width="9.140625" style="220" bestFit="1" customWidth="1"/>
    <col min="14331" max="14331" width="13.5703125" style="220" bestFit="1" customWidth="1"/>
    <col min="14332" max="14560" width="9.140625" style="220"/>
    <col min="14561" max="14561" width="4.42578125" style="220" bestFit="1" customWidth="1"/>
    <col min="14562" max="14562" width="18.28515625" style="220" bestFit="1" customWidth="1"/>
    <col min="14563" max="14563" width="19" style="220" bestFit="1" customWidth="1"/>
    <col min="14564" max="14564" width="15.42578125" style="220" bestFit="1" customWidth="1"/>
    <col min="14565" max="14566" width="12.42578125" style="220" bestFit="1" customWidth="1"/>
    <col min="14567" max="14567" width="7.140625" style="220" bestFit="1" customWidth="1"/>
    <col min="14568" max="14568" width="10.140625" style="220" bestFit="1" customWidth="1"/>
    <col min="14569" max="14569" width="15.85546875" style="220" bestFit="1" customWidth="1"/>
    <col min="14570" max="14570" width="15.140625" style="220" bestFit="1" customWidth="1"/>
    <col min="14571" max="14571" width="18.28515625" style="220" bestFit="1" customWidth="1"/>
    <col min="14572" max="14572" width="13.28515625" style="220" bestFit="1" customWidth="1"/>
    <col min="14573" max="14573" width="19.28515625" style="220" customWidth="1"/>
    <col min="14574" max="14574" width="15.140625" style="220" customWidth="1"/>
    <col min="14575" max="14575" width="21" style="220" bestFit="1" customWidth="1"/>
    <col min="14576" max="14576" width="17.140625" style="220" bestFit="1" customWidth="1"/>
    <col min="14577" max="14577" width="16.85546875" style="220" bestFit="1" customWidth="1"/>
    <col min="14578" max="14578" width="16.7109375" style="220" bestFit="1" customWidth="1"/>
    <col min="14579" max="14579" width="15.7109375" style="220" bestFit="1" customWidth="1"/>
    <col min="14580" max="14580" width="16.28515625" style="220" bestFit="1" customWidth="1"/>
    <col min="14581" max="14581" width="17.28515625" style="220" customWidth="1"/>
    <col min="14582" max="14582" width="23.42578125" style="220" bestFit="1" customWidth="1"/>
    <col min="14583" max="14583" width="31.85546875" style="220" bestFit="1" customWidth="1"/>
    <col min="14584" max="14584" width="7.85546875" style="220" bestFit="1" customWidth="1"/>
    <col min="14585" max="14585" width="5.7109375" style="220" bestFit="1" customWidth="1"/>
    <col min="14586" max="14586" width="9.140625" style="220" bestFit="1" customWidth="1"/>
    <col min="14587" max="14587" width="13.5703125" style="220" bestFit="1" customWidth="1"/>
    <col min="14588" max="14816" width="9.140625" style="220"/>
    <col min="14817" max="14817" width="4.42578125" style="220" bestFit="1" customWidth="1"/>
    <col min="14818" max="14818" width="18.28515625" style="220" bestFit="1" customWidth="1"/>
    <col min="14819" max="14819" width="19" style="220" bestFit="1" customWidth="1"/>
    <col min="14820" max="14820" width="15.42578125" style="220" bestFit="1" customWidth="1"/>
    <col min="14821" max="14822" width="12.42578125" style="220" bestFit="1" customWidth="1"/>
    <col min="14823" max="14823" width="7.140625" style="220" bestFit="1" customWidth="1"/>
    <col min="14824" max="14824" width="10.140625" style="220" bestFit="1" customWidth="1"/>
    <col min="14825" max="14825" width="15.85546875" style="220" bestFit="1" customWidth="1"/>
    <col min="14826" max="14826" width="15.140625" style="220" bestFit="1" customWidth="1"/>
    <col min="14827" max="14827" width="18.28515625" style="220" bestFit="1" customWidth="1"/>
    <col min="14828" max="14828" width="13.28515625" style="220" bestFit="1" customWidth="1"/>
    <col min="14829" max="14829" width="19.28515625" style="220" customWidth="1"/>
    <col min="14830" max="14830" width="15.140625" style="220" customWidth="1"/>
    <col min="14831" max="14831" width="21" style="220" bestFit="1" customWidth="1"/>
    <col min="14832" max="14832" width="17.140625" style="220" bestFit="1" customWidth="1"/>
    <col min="14833" max="14833" width="16.85546875" style="220" bestFit="1" customWidth="1"/>
    <col min="14834" max="14834" width="16.7109375" style="220" bestFit="1" customWidth="1"/>
    <col min="14835" max="14835" width="15.7109375" style="220" bestFit="1" customWidth="1"/>
    <col min="14836" max="14836" width="16.28515625" style="220" bestFit="1" customWidth="1"/>
    <col min="14837" max="14837" width="17.28515625" style="220" customWidth="1"/>
    <col min="14838" max="14838" width="23.42578125" style="220" bestFit="1" customWidth="1"/>
    <col min="14839" max="14839" width="31.85546875" style="220" bestFit="1" customWidth="1"/>
    <col min="14840" max="14840" width="7.85546875" style="220" bestFit="1" customWidth="1"/>
    <col min="14841" max="14841" width="5.7109375" style="220" bestFit="1" customWidth="1"/>
    <col min="14842" max="14842" width="9.140625" style="220" bestFit="1" customWidth="1"/>
    <col min="14843" max="14843" width="13.5703125" style="220" bestFit="1" customWidth="1"/>
    <col min="14844" max="15072" width="9.140625" style="220"/>
    <col min="15073" max="15073" width="4.42578125" style="220" bestFit="1" customWidth="1"/>
    <col min="15074" max="15074" width="18.28515625" style="220" bestFit="1" customWidth="1"/>
    <col min="15075" max="15075" width="19" style="220" bestFit="1" customWidth="1"/>
    <col min="15076" max="15076" width="15.42578125" style="220" bestFit="1" customWidth="1"/>
    <col min="15077" max="15078" width="12.42578125" style="220" bestFit="1" customWidth="1"/>
    <col min="15079" max="15079" width="7.140625" style="220" bestFit="1" customWidth="1"/>
    <col min="15080" max="15080" width="10.140625" style="220" bestFit="1" customWidth="1"/>
    <col min="15081" max="15081" width="15.85546875" style="220" bestFit="1" customWidth="1"/>
    <col min="15082" max="15082" width="15.140625" style="220" bestFit="1" customWidth="1"/>
    <col min="15083" max="15083" width="18.28515625" style="220" bestFit="1" customWidth="1"/>
    <col min="15084" max="15084" width="13.28515625" style="220" bestFit="1" customWidth="1"/>
    <col min="15085" max="15085" width="19.28515625" style="220" customWidth="1"/>
    <col min="15086" max="15086" width="15.140625" style="220" customWidth="1"/>
    <col min="15087" max="15087" width="21" style="220" bestFit="1" customWidth="1"/>
    <col min="15088" max="15088" width="17.140625" style="220" bestFit="1" customWidth="1"/>
    <col min="15089" max="15089" width="16.85546875" style="220" bestFit="1" customWidth="1"/>
    <col min="15090" max="15090" width="16.7109375" style="220" bestFit="1" customWidth="1"/>
    <col min="15091" max="15091" width="15.7109375" style="220" bestFit="1" customWidth="1"/>
    <col min="15092" max="15092" width="16.28515625" style="220" bestFit="1" customWidth="1"/>
    <col min="15093" max="15093" width="17.28515625" style="220" customWidth="1"/>
    <col min="15094" max="15094" width="23.42578125" style="220" bestFit="1" customWidth="1"/>
    <col min="15095" max="15095" width="31.85546875" style="220" bestFit="1" customWidth="1"/>
    <col min="15096" max="15096" width="7.85546875" style="220" bestFit="1" customWidth="1"/>
    <col min="15097" max="15097" width="5.7109375" style="220" bestFit="1" customWidth="1"/>
    <col min="15098" max="15098" width="9.140625" style="220" bestFit="1" customWidth="1"/>
    <col min="15099" max="15099" width="13.5703125" style="220" bestFit="1" customWidth="1"/>
    <col min="15100" max="15328" width="9.140625" style="220"/>
    <col min="15329" max="15329" width="4.42578125" style="220" bestFit="1" customWidth="1"/>
    <col min="15330" max="15330" width="18.28515625" style="220" bestFit="1" customWidth="1"/>
    <col min="15331" max="15331" width="19" style="220" bestFit="1" customWidth="1"/>
    <col min="15332" max="15332" width="15.42578125" style="220" bestFit="1" customWidth="1"/>
    <col min="15333" max="15334" width="12.42578125" style="220" bestFit="1" customWidth="1"/>
    <col min="15335" max="15335" width="7.140625" style="220" bestFit="1" customWidth="1"/>
    <col min="15336" max="15336" width="10.140625" style="220" bestFit="1" customWidth="1"/>
    <col min="15337" max="15337" width="15.85546875" style="220" bestFit="1" customWidth="1"/>
    <col min="15338" max="15338" width="15.140625" style="220" bestFit="1" customWidth="1"/>
    <col min="15339" max="15339" width="18.28515625" style="220" bestFit="1" customWidth="1"/>
    <col min="15340" max="15340" width="13.28515625" style="220" bestFit="1" customWidth="1"/>
    <col min="15341" max="15341" width="19.28515625" style="220" customWidth="1"/>
    <col min="15342" max="15342" width="15.140625" style="220" customWidth="1"/>
    <col min="15343" max="15343" width="21" style="220" bestFit="1" customWidth="1"/>
    <col min="15344" max="15344" width="17.140625" style="220" bestFit="1" customWidth="1"/>
    <col min="15345" max="15345" width="16.85546875" style="220" bestFit="1" customWidth="1"/>
    <col min="15346" max="15346" width="16.7109375" style="220" bestFit="1" customWidth="1"/>
    <col min="15347" max="15347" width="15.7109375" style="220" bestFit="1" customWidth="1"/>
    <col min="15348" max="15348" width="16.28515625" style="220" bestFit="1" customWidth="1"/>
    <col min="15349" max="15349" width="17.28515625" style="220" customWidth="1"/>
    <col min="15350" max="15350" width="23.42578125" style="220" bestFit="1" customWidth="1"/>
    <col min="15351" max="15351" width="31.85546875" style="220" bestFit="1" customWidth="1"/>
    <col min="15352" max="15352" width="7.85546875" style="220" bestFit="1" customWidth="1"/>
    <col min="15353" max="15353" width="5.7109375" style="220" bestFit="1" customWidth="1"/>
    <col min="15354" max="15354" width="9.140625" style="220" bestFit="1" customWidth="1"/>
    <col min="15355" max="15355" width="13.5703125" style="220" bestFit="1" customWidth="1"/>
    <col min="15356" max="15584" width="9.140625" style="220"/>
    <col min="15585" max="15585" width="4.42578125" style="220" bestFit="1" customWidth="1"/>
    <col min="15586" max="15586" width="18.28515625" style="220" bestFit="1" customWidth="1"/>
    <col min="15587" max="15587" width="19" style="220" bestFit="1" customWidth="1"/>
    <col min="15588" max="15588" width="15.42578125" style="220" bestFit="1" customWidth="1"/>
    <col min="15589" max="15590" width="12.42578125" style="220" bestFit="1" customWidth="1"/>
    <col min="15591" max="15591" width="7.140625" style="220" bestFit="1" customWidth="1"/>
    <col min="15592" max="15592" width="10.140625" style="220" bestFit="1" customWidth="1"/>
    <col min="15593" max="15593" width="15.85546875" style="220" bestFit="1" customWidth="1"/>
    <col min="15594" max="15594" width="15.140625" style="220" bestFit="1" customWidth="1"/>
    <col min="15595" max="15595" width="18.28515625" style="220" bestFit="1" customWidth="1"/>
    <col min="15596" max="15596" width="13.28515625" style="220" bestFit="1" customWidth="1"/>
    <col min="15597" max="15597" width="19.28515625" style="220" customWidth="1"/>
    <col min="15598" max="15598" width="15.140625" style="220" customWidth="1"/>
    <col min="15599" max="15599" width="21" style="220" bestFit="1" customWidth="1"/>
    <col min="15600" max="15600" width="17.140625" style="220" bestFit="1" customWidth="1"/>
    <col min="15601" max="15601" width="16.85546875" style="220" bestFit="1" customWidth="1"/>
    <col min="15602" max="15602" width="16.7109375" style="220" bestFit="1" customWidth="1"/>
    <col min="15603" max="15603" width="15.7109375" style="220" bestFit="1" customWidth="1"/>
    <col min="15604" max="15604" width="16.28515625" style="220" bestFit="1" customWidth="1"/>
    <col min="15605" max="15605" width="17.28515625" style="220" customWidth="1"/>
    <col min="15606" max="15606" width="23.42578125" style="220" bestFit="1" customWidth="1"/>
    <col min="15607" max="15607" width="31.85546875" style="220" bestFit="1" customWidth="1"/>
    <col min="15608" max="15608" width="7.85546875" style="220" bestFit="1" customWidth="1"/>
    <col min="15609" max="15609" width="5.7109375" style="220" bestFit="1" customWidth="1"/>
    <col min="15610" max="15610" width="9.140625" style="220" bestFit="1" customWidth="1"/>
    <col min="15611" max="15611" width="13.5703125" style="220" bestFit="1" customWidth="1"/>
    <col min="15612" max="15840" width="9.140625" style="220"/>
    <col min="15841" max="15841" width="4.42578125" style="220" bestFit="1" customWidth="1"/>
    <col min="15842" max="15842" width="18.28515625" style="220" bestFit="1" customWidth="1"/>
    <col min="15843" max="15843" width="19" style="220" bestFit="1" customWidth="1"/>
    <col min="15844" max="15844" width="15.42578125" style="220" bestFit="1" customWidth="1"/>
    <col min="15845" max="15846" width="12.42578125" style="220" bestFit="1" customWidth="1"/>
    <col min="15847" max="15847" width="7.140625" style="220" bestFit="1" customWidth="1"/>
    <col min="15848" max="15848" width="10.140625" style="220" bestFit="1" customWidth="1"/>
    <col min="15849" max="15849" width="15.85546875" style="220" bestFit="1" customWidth="1"/>
    <col min="15850" max="15850" width="15.140625" style="220" bestFit="1" customWidth="1"/>
    <col min="15851" max="15851" width="18.28515625" style="220" bestFit="1" customWidth="1"/>
    <col min="15852" max="15852" width="13.28515625" style="220" bestFit="1" customWidth="1"/>
    <col min="15853" max="15853" width="19.28515625" style="220" customWidth="1"/>
    <col min="15854" max="15854" width="15.140625" style="220" customWidth="1"/>
    <col min="15855" max="15855" width="21" style="220" bestFit="1" customWidth="1"/>
    <col min="15856" max="15856" width="17.140625" style="220" bestFit="1" customWidth="1"/>
    <col min="15857" max="15857" width="16.85546875" style="220" bestFit="1" customWidth="1"/>
    <col min="15858" max="15858" width="16.7109375" style="220" bestFit="1" customWidth="1"/>
    <col min="15859" max="15859" width="15.7109375" style="220" bestFit="1" customWidth="1"/>
    <col min="15860" max="15860" width="16.28515625" style="220" bestFit="1" customWidth="1"/>
    <col min="15861" max="15861" width="17.28515625" style="220" customWidth="1"/>
    <col min="15862" max="15862" width="23.42578125" style="220" bestFit="1" customWidth="1"/>
    <col min="15863" max="15863" width="31.85546875" style="220" bestFit="1" customWidth="1"/>
    <col min="15864" max="15864" width="7.85546875" style="220" bestFit="1" customWidth="1"/>
    <col min="15865" max="15865" width="5.7109375" style="220" bestFit="1" customWidth="1"/>
    <col min="15866" max="15866" width="9.140625" style="220" bestFit="1" customWidth="1"/>
    <col min="15867" max="15867" width="13.5703125" style="220" bestFit="1" customWidth="1"/>
    <col min="15868" max="16096" width="9.140625" style="220"/>
    <col min="16097" max="16097" width="4.42578125" style="220" bestFit="1" customWidth="1"/>
    <col min="16098" max="16098" width="18.28515625" style="220" bestFit="1" customWidth="1"/>
    <col min="16099" max="16099" width="19" style="220" bestFit="1" customWidth="1"/>
    <col min="16100" max="16100" width="15.42578125" style="220" bestFit="1" customWidth="1"/>
    <col min="16101" max="16102" width="12.42578125" style="220" bestFit="1" customWidth="1"/>
    <col min="16103" max="16103" width="7.140625" style="220" bestFit="1" customWidth="1"/>
    <col min="16104" max="16104" width="10.140625" style="220" bestFit="1" customWidth="1"/>
    <col min="16105" max="16105" width="15.85546875" style="220" bestFit="1" customWidth="1"/>
    <col min="16106" max="16106" width="15.140625" style="220" bestFit="1" customWidth="1"/>
    <col min="16107" max="16107" width="18.28515625" style="220" bestFit="1" customWidth="1"/>
    <col min="16108" max="16108" width="13.28515625" style="220" bestFit="1" customWidth="1"/>
    <col min="16109" max="16109" width="19.28515625" style="220" customWidth="1"/>
    <col min="16110" max="16110" width="15.140625" style="220" customWidth="1"/>
    <col min="16111" max="16111" width="21" style="220" bestFit="1" customWidth="1"/>
    <col min="16112" max="16112" width="17.140625" style="220" bestFit="1" customWidth="1"/>
    <col min="16113" max="16113" width="16.85546875" style="220" bestFit="1" customWidth="1"/>
    <col min="16114" max="16114" width="16.7109375" style="220" bestFit="1" customWidth="1"/>
    <col min="16115" max="16115" width="15.7109375" style="220" bestFit="1" customWidth="1"/>
    <col min="16116" max="16116" width="16.28515625" style="220" bestFit="1" customWidth="1"/>
    <col min="16117" max="16117" width="17.28515625" style="220" customWidth="1"/>
    <col min="16118" max="16118" width="23.42578125" style="220" bestFit="1" customWidth="1"/>
    <col min="16119" max="16119" width="31.85546875" style="220" bestFit="1" customWidth="1"/>
    <col min="16120" max="16120" width="7.85546875" style="220" bestFit="1" customWidth="1"/>
    <col min="16121" max="16121" width="5.7109375" style="220" bestFit="1" customWidth="1"/>
    <col min="16122" max="16122" width="9.140625" style="220" bestFit="1" customWidth="1"/>
    <col min="16123" max="16123" width="13.5703125" style="220" bestFit="1" customWidth="1"/>
    <col min="16124" max="16384" width="9.140625" style="220"/>
  </cols>
  <sheetData>
    <row r="1" spans="1:19" x14ac:dyDescent="0.25">
      <c r="F1" s="223"/>
      <c r="G1" s="223"/>
      <c r="H1" s="223"/>
      <c r="I1" s="223"/>
      <c r="J1" s="223"/>
      <c r="K1" s="223"/>
      <c r="L1" s="223"/>
      <c r="M1" s="223"/>
      <c r="N1" s="223"/>
      <c r="S1" s="5" t="s">
        <v>507</v>
      </c>
    </row>
    <row r="2" spans="1:19" x14ac:dyDescent="0.25">
      <c r="F2" s="223"/>
      <c r="G2" s="223"/>
      <c r="H2" s="223"/>
      <c r="I2" s="223"/>
      <c r="J2" s="223"/>
      <c r="K2" s="223"/>
      <c r="L2" s="223"/>
      <c r="M2" s="223"/>
      <c r="N2" s="223"/>
      <c r="S2" s="6" t="s">
        <v>1</v>
      </c>
    </row>
    <row r="3" spans="1:19" x14ac:dyDescent="0.25">
      <c r="F3" s="223"/>
      <c r="G3" s="223"/>
      <c r="H3" s="223"/>
      <c r="I3" s="223"/>
      <c r="J3" s="223"/>
      <c r="K3" s="223"/>
      <c r="L3" s="223"/>
      <c r="M3" s="223"/>
      <c r="N3" s="223"/>
      <c r="S3" s="6" t="s">
        <v>2</v>
      </c>
    </row>
    <row r="4" spans="1:19" x14ac:dyDescent="0.25">
      <c r="B4" s="660" t="s">
        <v>508</v>
      </c>
      <c r="C4" s="660"/>
      <c r="D4" s="660"/>
      <c r="E4" s="660"/>
      <c r="F4" s="660"/>
      <c r="G4" s="660"/>
      <c r="H4" s="660"/>
      <c r="I4" s="660"/>
      <c r="J4" s="660"/>
      <c r="K4" s="660"/>
      <c r="L4" s="660"/>
      <c r="M4" s="660"/>
      <c r="N4" s="660"/>
      <c r="O4" s="660"/>
      <c r="P4" s="660"/>
      <c r="Q4" s="660"/>
      <c r="R4" s="660"/>
      <c r="S4" s="660"/>
    </row>
    <row r="5" spans="1:19" x14ac:dyDescent="0.25">
      <c r="B5" s="225"/>
      <c r="C5" s="225"/>
      <c r="D5" s="213"/>
      <c r="E5" s="225"/>
      <c r="F5" s="226"/>
      <c r="G5" s="226"/>
      <c r="H5" s="226"/>
      <c r="I5" s="226"/>
      <c r="J5" s="226"/>
      <c r="K5" s="226"/>
      <c r="L5" s="226"/>
      <c r="M5" s="226"/>
      <c r="N5" s="226"/>
      <c r="O5" s="226"/>
      <c r="P5" s="226"/>
      <c r="Q5" s="225"/>
      <c r="R5" s="225"/>
      <c r="S5" s="225"/>
    </row>
    <row r="6" spans="1:19" x14ac:dyDescent="0.25">
      <c r="B6" s="596" t="s">
        <v>858</v>
      </c>
      <c r="C6" s="596"/>
      <c r="D6" s="596"/>
      <c r="E6" s="596"/>
      <c r="F6" s="596"/>
      <c r="G6" s="596"/>
      <c r="H6" s="596"/>
      <c r="I6" s="596"/>
      <c r="J6" s="596"/>
      <c r="K6" s="596"/>
      <c r="L6" s="596"/>
      <c r="M6" s="596"/>
      <c r="N6" s="596"/>
      <c r="O6" s="596"/>
      <c r="P6" s="596"/>
      <c r="Q6" s="596"/>
      <c r="R6" s="596"/>
      <c r="S6" s="596"/>
    </row>
    <row r="7" spans="1:19" x14ac:dyDescent="0.25">
      <c r="B7" s="592"/>
      <c r="C7" s="592"/>
      <c r="D7" s="592"/>
      <c r="E7" s="592"/>
      <c r="F7" s="592"/>
      <c r="G7" s="592"/>
      <c r="H7" s="592"/>
      <c r="I7" s="592"/>
      <c r="J7" s="592"/>
      <c r="K7" s="592"/>
      <c r="L7" s="592"/>
      <c r="M7" s="592"/>
      <c r="N7" s="592"/>
      <c r="O7" s="592"/>
      <c r="P7" s="592"/>
      <c r="Q7" s="592"/>
      <c r="R7" s="592"/>
      <c r="S7" s="592"/>
    </row>
    <row r="8" spans="1:19" x14ac:dyDescent="0.25">
      <c r="B8" s="141"/>
      <c r="C8" s="141"/>
      <c r="D8" s="2"/>
      <c r="E8" s="141"/>
      <c r="F8" s="177"/>
      <c r="G8" s="177"/>
      <c r="H8" s="177"/>
      <c r="I8" s="177"/>
      <c r="J8" s="177"/>
      <c r="K8" s="177"/>
      <c r="L8" s="177"/>
      <c r="M8" s="177"/>
      <c r="N8" s="177"/>
      <c r="O8" s="177"/>
      <c r="P8" s="177"/>
      <c r="Q8" s="141"/>
      <c r="R8" s="141"/>
      <c r="S8" s="141"/>
    </row>
    <row r="9" spans="1:19" x14ac:dyDescent="0.25">
      <c r="B9" s="598" t="s">
        <v>799</v>
      </c>
      <c r="C9" s="598"/>
      <c r="D9" s="598"/>
      <c r="E9" s="598"/>
      <c r="F9" s="598"/>
      <c r="G9" s="598"/>
      <c r="H9" s="598"/>
      <c r="I9" s="598"/>
      <c r="J9" s="598"/>
      <c r="K9" s="598"/>
      <c r="L9" s="598"/>
      <c r="M9" s="598"/>
      <c r="N9" s="598"/>
      <c r="O9" s="598"/>
      <c r="P9" s="598"/>
      <c r="Q9" s="598"/>
      <c r="R9" s="598"/>
      <c r="S9" s="598"/>
    </row>
    <row r="10" spans="1:19" ht="15" customHeight="1" x14ac:dyDescent="0.25">
      <c r="B10" s="703"/>
      <c r="C10" s="703"/>
      <c r="D10" s="703"/>
      <c r="E10" s="703"/>
      <c r="F10" s="703"/>
      <c r="G10" s="703"/>
      <c r="H10" s="703"/>
      <c r="I10" s="703"/>
      <c r="J10" s="703"/>
      <c r="K10" s="703"/>
      <c r="L10" s="703"/>
      <c r="M10" s="703"/>
      <c r="N10" s="703"/>
      <c r="O10" s="703"/>
      <c r="P10" s="703"/>
      <c r="Q10" s="703"/>
      <c r="R10" s="703"/>
      <c r="S10" s="703"/>
    </row>
    <row r="11" spans="1:19" s="221" customFormat="1" ht="305.25" customHeight="1" x14ac:dyDescent="0.25">
      <c r="B11" s="227" t="s">
        <v>5</v>
      </c>
      <c r="C11" s="227" t="s">
        <v>6</v>
      </c>
      <c r="D11" s="227" t="s">
        <v>7</v>
      </c>
      <c r="E11" s="76" t="s">
        <v>509</v>
      </c>
      <c r="F11" s="76" t="s">
        <v>510</v>
      </c>
      <c r="G11" s="227" t="s">
        <v>511</v>
      </c>
      <c r="H11" s="228" t="s">
        <v>512</v>
      </c>
      <c r="I11" s="227" t="s">
        <v>513</v>
      </c>
      <c r="J11" s="227" t="s">
        <v>514</v>
      </c>
      <c r="K11" s="227" t="s">
        <v>515</v>
      </c>
      <c r="L11" s="227" t="s">
        <v>516</v>
      </c>
      <c r="M11" s="229" t="s">
        <v>517</v>
      </c>
      <c r="N11" s="230" t="s">
        <v>518</v>
      </c>
      <c r="O11" s="231" t="s">
        <v>519</v>
      </c>
      <c r="P11" s="232" t="s">
        <v>520</v>
      </c>
      <c r="Q11" s="232" t="s">
        <v>521</v>
      </c>
      <c r="R11" s="232" t="s">
        <v>522</v>
      </c>
      <c r="S11" s="227" t="s">
        <v>523</v>
      </c>
    </row>
    <row r="12" spans="1:19" ht="24" customHeight="1" x14ac:dyDescent="0.25">
      <c r="B12" s="233">
        <v>1</v>
      </c>
      <c r="C12" s="233">
        <v>2</v>
      </c>
      <c r="D12" s="233">
        <v>3</v>
      </c>
      <c r="E12" s="233">
        <v>4</v>
      </c>
      <c r="F12" s="227">
        <v>5</v>
      </c>
      <c r="G12" s="227">
        <v>6</v>
      </c>
      <c r="H12" s="227">
        <v>7</v>
      </c>
      <c r="I12" s="227">
        <v>8</v>
      </c>
      <c r="J12" s="227">
        <v>9</v>
      </c>
      <c r="K12" s="227">
        <v>10</v>
      </c>
      <c r="L12" s="227">
        <v>11</v>
      </c>
      <c r="M12" s="227">
        <v>12</v>
      </c>
      <c r="N12" s="227">
        <v>13</v>
      </c>
      <c r="O12" s="227">
        <v>14</v>
      </c>
      <c r="P12" s="227">
        <v>15</v>
      </c>
      <c r="Q12" s="233">
        <v>16</v>
      </c>
      <c r="R12" s="233">
        <v>17</v>
      </c>
      <c r="S12" s="233">
        <v>18</v>
      </c>
    </row>
    <row r="13" spans="1:19" s="4" customFormat="1" ht="31.5" x14ac:dyDescent="0.25">
      <c r="A13" s="12"/>
      <c r="B13" s="234" t="s">
        <v>90</v>
      </c>
      <c r="C13" s="23" t="s">
        <v>867</v>
      </c>
      <c r="D13" s="235" t="s">
        <v>91</v>
      </c>
      <c r="E13" s="235" t="s">
        <v>105</v>
      </c>
      <c r="F13" s="235" t="s">
        <v>105</v>
      </c>
      <c r="G13" s="235" t="s">
        <v>105</v>
      </c>
      <c r="H13" s="235" t="s">
        <v>105</v>
      </c>
      <c r="I13" s="235" t="s">
        <v>105</v>
      </c>
      <c r="J13" s="235" t="s">
        <v>105</v>
      </c>
      <c r="K13" s="235" t="s">
        <v>105</v>
      </c>
      <c r="L13" s="235" t="s">
        <v>105</v>
      </c>
      <c r="M13" s="235" t="s">
        <v>105</v>
      </c>
      <c r="N13" s="235" t="s">
        <v>105</v>
      </c>
      <c r="O13" s="235" t="s">
        <v>105</v>
      </c>
      <c r="P13" s="235" t="s">
        <v>105</v>
      </c>
      <c r="Q13" s="235" t="s">
        <v>105</v>
      </c>
      <c r="R13" s="235" t="s">
        <v>105</v>
      </c>
      <c r="S13" s="235" t="s">
        <v>105</v>
      </c>
    </row>
    <row r="14" spans="1:19" s="4" customFormat="1" x14ac:dyDescent="0.25">
      <c r="A14" s="26">
        <v>1</v>
      </c>
      <c r="B14" s="234" t="s">
        <v>92</v>
      </c>
      <c r="C14" s="212" t="s">
        <v>93</v>
      </c>
      <c r="D14" s="235" t="s">
        <v>91</v>
      </c>
      <c r="E14" s="235" t="s">
        <v>105</v>
      </c>
      <c r="F14" s="235" t="s">
        <v>105</v>
      </c>
      <c r="G14" s="235" t="s">
        <v>105</v>
      </c>
      <c r="H14" s="235" t="s">
        <v>105</v>
      </c>
      <c r="I14" s="235" t="s">
        <v>105</v>
      </c>
      <c r="J14" s="235" t="s">
        <v>105</v>
      </c>
      <c r="K14" s="235" t="s">
        <v>105</v>
      </c>
      <c r="L14" s="235" t="s">
        <v>105</v>
      </c>
      <c r="M14" s="235" t="s">
        <v>105</v>
      </c>
      <c r="N14" s="235" t="s">
        <v>105</v>
      </c>
      <c r="O14" s="235" t="s">
        <v>105</v>
      </c>
      <c r="P14" s="235" t="s">
        <v>105</v>
      </c>
      <c r="Q14" s="235" t="s">
        <v>105</v>
      </c>
      <c r="R14" s="235" t="s">
        <v>105</v>
      </c>
      <c r="S14" s="235" t="s">
        <v>105</v>
      </c>
    </row>
    <row r="15" spans="1:19" s="4" customFormat="1" ht="31.5" x14ac:dyDescent="0.25">
      <c r="A15" s="26">
        <v>2</v>
      </c>
      <c r="B15" s="234" t="s">
        <v>94</v>
      </c>
      <c r="C15" s="163" t="s">
        <v>95</v>
      </c>
      <c r="D15" s="235" t="s">
        <v>91</v>
      </c>
      <c r="E15" s="235" t="s">
        <v>105</v>
      </c>
      <c r="F15" s="235" t="s">
        <v>105</v>
      </c>
      <c r="G15" s="235" t="s">
        <v>105</v>
      </c>
      <c r="H15" s="235" t="s">
        <v>105</v>
      </c>
      <c r="I15" s="235" t="s">
        <v>105</v>
      </c>
      <c r="J15" s="235" t="s">
        <v>105</v>
      </c>
      <c r="K15" s="235" t="s">
        <v>105</v>
      </c>
      <c r="L15" s="235" t="s">
        <v>105</v>
      </c>
      <c r="M15" s="235" t="s">
        <v>105</v>
      </c>
      <c r="N15" s="235" t="s">
        <v>105</v>
      </c>
      <c r="O15" s="235" t="s">
        <v>105</v>
      </c>
      <c r="P15" s="235" t="s">
        <v>105</v>
      </c>
      <c r="Q15" s="235" t="s">
        <v>105</v>
      </c>
      <c r="R15" s="235" t="s">
        <v>105</v>
      </c>
      <c r="S15" s="235" t="s">
        <v>105</v>
      </c>
    </row>
    <row r="16" spans="1:19" s="4" customFormat="1" ht="47.25" x14ac:dyDescent="0.25">
      <c r="A16" s="26">
        <v>3</v>
      </c>
      <c r="B16" s="234" t="s">
        <v>96</v>
      </c>
      <c r="C16" s="185" t="s">
        <v>97</v>
      </c>
      <c r="D16" s="235" t="s">
        <v>91</v>
      </c>
      <c r="E16" s="235" t="s">
        <v>105</v>
      </c>
      <c r="F16" s="235" t="s">
        <v>105</v>
      </c>
      <c r="G16" s="235" t="s">
        <v>105</v>
      </c>
      <c r="H16" s="235" t="s">
        <v>105</v>
      </c>
      <c r="I16" s="235" t="s">
        <v>105</v>
      </c>
      <c r="J16" s="235" t="s">
        <v>105</v>
      </c>
      <c r="K16" s="235" t="s">
        <v>105</v>
      </c>
      <c r="L16" s="235" t="s">
        <v>105</v>
      </c>
      <c r="M16" s="235" t="s">
        <v>105</v>
      </c>
      <c r="N16" s="235" t="s">
        <v>105</v>
      </c>
      <c r="O16" s="235" t="s">
        <v>105</v>
      </c>
      <c r="P16" s="235" t="s">
        <v>105</v>
      </c>
      <c r="Q16" s="235" t="s">
        <v>105</v>
      </c>
      <c r="R16" s="235" t="s">
        <v>105</v>
      </c>
      <c r="S16" s="235" t="s">
        <v>105</v>
      </c>
    </row>
    <row r="17" spans="1:19" s="4" customFormat="1" ht="31.5" x14ac:dyDescent="0.25">
      <c r="A17" s="26">
        <v>4</v>
      </c>
      <c r="B17" s="234" t="s">
        <v>98</v>
      </c>
      <c r="C17" s="163" t="s">
        <v>99</v>
      </c>
      <c r="D17" s="235" t="s">
        <v>91</v>
      </c>
      <c r="E17" s="235" t="s">
        <v>105</v>
      </c>
      <c r="F17" s="235" t="s">
        <v>105</v>
      </c>
      <c r="G17" s="235" t="s">
        <v>105</v>
      </c>
      <c r="H17" s="235" t="s">
        <v>105</v>
      </c>
      <c r="I17" s="235" t="s">
        <v>105</v>
      </c>
      <c r="J17" s="235" t="s">
        <v>105</v>
      </c>
      <c r="K17" s="235" t="s">
        <v>105</v>
      </c>
      <c r="L17" s="235" t="s">
        <v>105</v>
      </c>
      <c r="M17" s="235" t="s">
        <v>105</v>
      </c>
      <c r="N17" s="235" t="s">
        <v>105</v>
      </c>
      <c r="O17" s="235" t="s">
        <v>105</v>
      </c>
      <c r="P17" s="235" t="s">
        <v>105</v>
      </c>
      <c r="Q17" s="235" t="s">
        <v>105</v>
      </c>
      <c r="R17" s="235" t="s">
        <v>105</v>
      </c>
      <c r="S17" s="235" t="s">
        <v>105</v>
      </c>
    </row>
    <row r="18" spans="1:19" s="4" customFormat="1" ht="31.5" x14ac:dyDescent="0.25">
      <c r="A18" s="26">
        <v>5</v>
      </c>
      <c r="B18" s="234" t="s">
        <v>100</v>
      </c>
      <c r="C18" s="163" t="s">
        <v>101</v>
      </c>
      <c r="D18" s="235" t="s">
        <v>91</v>
      </c>
      <c r="E18" s="235" t="s">
        <v>105</v>
      </c>
      <c r="F18" s="235" t="s">
        <v>105</v>
      </c>
      <c r="G18" s="235" t="s">
        <v>105</v>
      </c>
      <c r="H18" s="235" t="s">
        <v>105</v>
      </c>
      <c r="I18" s="235" t="s">
        <v>105</v>
      </c>
      <c r="J18" s="235" t="s">
        <v>105</v>
      </c>
      <c r="K18" s="235" t="s">
        <v>105</v>
      </c>
      <c r="L18" s="235" t="s">
        <v>105</v>
      </c>
      <c r="M18" s="235" t="s">
        <v>105</v>
      </c>
      <c r="N18" s="235" t="s">
        <v>105</v>
      </c>
      <c r="O18" s="235" t="s">
        <v>105</v>
      </c>
      <c r="P18" s="235" t="s">
        <v>105</v>
      </c>
      <c r="Q18" s="235" t="s">
        <v>105</v>
      </c>
      <c r="R18" s="235" t="s">
        <v>105</v>
      </c>
      <c r="S18" s="235" t="s">
        <v>105</v>
      </c>
    </row>
    <row r="19" spans="1:19" s="4" customFormat="1" x14ac:dyDescent="0.25">
      <c r="A19" s="26">
        <v>6</v>
      </c>
      <c r="B19" s="234" t="s">
        <v>102</v>
      </c>
      <c r="C19" s="185" t="s">
        <v>103</v>
      </c>
      <c r="D19" s="235" t="s">
        <v>91</v>
      </c>
      <c r="E19" s="235" t="s">
        <v>105</v>
      </c>
      <c r="F19" s="235" t="s">
        <v>105</v>
      </c>
      <c r="G19" s="235" t="s">
        <v>105</v>
      </c>
      <c r="H19" s="235" t="s">
        <v>105</v>
      </c>
      <c r="I19" s="235" t="s">
        <v>105</v>
      </c>
      <c r="J19" s="235" t="s">
        <v>105</v>
      </c>
      <c r="K19" s="235" t="s">
        <v>105</v>
      </c>
      <c r="L19" s="235" t="s">
        <v>105</v>
      </c>
      <c r="M19" s="235" t="s">
        <v>105</v>
      </c>
      <c r="N19" s="235" t="s">
        <v>105</v>
      </c>
      <c r="O19" s="235" t="s">
        <v>105</v>
      </c>
      <c r="P19" s="235" t="s">
        <v>105</v>
      </c>
      <c r="Q19" s="235" t="s">
        <v>105</v>
      </c>
      <c r="R19" s="235" t="s">
        <v>105</v>
      </c>
      <c r="S19" s="235" t="s">
        <v>105</v>
      </c>
    </row>
    <row r="20" spans="1:19" s="238" customFormat="1" x14ac:dyDescent="0.25">
      <c r="A20" s="27"/>
      <c r="B20" s="127" t="s">
        <v>104</v>
      </c>
      <c r="C20" s="236" t="s">
        <v>793</v>
      </c>
      <c r="D20" s="92" t="s">
        <v>91</v>
      </c>
      <c r="E20" s="92" t="s">
        <v>105</v>
      </c>
      <c r="F20" s="237" t="s">
        <v>105</v>
      </c>
      <c r="G20" s="237" t="s">
        <v>105</v>
      </c>
      <c r="H20" s="237" t="s">
        <v>105</v>
      </c>
      <c r="I20" s="237" t="s">
        <v>105</v>
      </c>
      <c r="J20" s="237" t="s">
        <v>105</v>
      </c>
      <c r="K20" s="237" t="s">
        <v>105</v>
      </c>
      <c r="L20" s="237" t="s">
        <v>105</v>
      </c>
      <c r="M20" s="237" t="s">
        <v>105</v>
      </c>
      <c r="N20" s="237" t="s">
        <v>105</v>
      </c>
      <c r="O20" s="237" t="s">
        <v>105</v>
      </c>
      <c r="P20" s="237" t="s">
        <v>105</v>
      </c>
      <c r="Q20" s="92" t="s">
        <v>105</v>
      </c>
      <c r="R20" s="92" t="s">
        <v>105</v>
      </c>
      <c r="S20" s="92" t="s">
        <v>105</v>
      </c>
    </row>
    <row r="21" spans="1:19" s="38" customFormat="1" x14ac:dyDescent="0.25">
      <c r="A21" s="34">
        <v>1</v>
      </c>
      <c r="B21" s="35" t="s">
        <v>106</v>
      </c>
      <c r="C21" s="90" t="s">
        <v>107</v>
      </c>
      <c r="D21" s="107" t="s">
        <v>91</v>
      </c>
      <c r="E21" s="31" t="s">
        <v>105</v>
      </c>
      <c r="F21" s="31" t="s">
        <v>105</v>
      </c>
      <c r="G21" s="31" t="s">
        <v>105</v>
      </c>
      <c r="H21" s="31" t="s">
        <v>105</v>
      </c>
      <c r="I21" s="31" t="s">
        <v>105</v>
      </c>
      <c r="J21" s="31" t="s">
        <v>105</v>
      </c>
      <c r="K21" s="31" t="s">
        <v>105</v>
      </c>
      <c r="L21" s="31" t="s">
        <v>105</v>
      </c>
      <c r="M21" s="31" t="s">
        <v>105</v>
      </c>
      <c r="N21" s="31" t="s">
        <v>105</v>
      </c>
      <c r="O21" s="31" t="s">
        <v>105</v>
      </c>
      <c r="P21" s="31" t="s">
        <v>105</v>
      </c>
      <c r="Q21" s="31" t="s">
        <v>105</v>
      </c>
      <c r="R21" s="31" t="s">
        <v>105</v>
      </c>
      <c r="S21" s="31" t="s">
        <v>105</v>
      </c>
    </row>
    <row r="22" spans="1:19" s="44" customFormat="1" ht="31.5" x14ac:dyDescent="0.25">
      <c r="A22" s="34"/>
      <c r="B22" s="40" t="s">
        <v>108</v>
      </c>
      <c r="C22" s="94" t="s">
        <v>109</v>
      </c>
      <c r="D22" s="239" t="s">
        <v>91</v>
      </c>
      <c r="E22" s="43" t="s">
        <v>105</v>
      </c>
      <c r="F22" s="43" t="s">
        <v>105</v>
      </c>
      <c r="G22" s="43" t="s">
        <v>105</v>
      </c>
      <c r="H22" s="43" t="s">
        <v>105</v>
      </c>
      <c r="I22" s="43" t="s">
        <v>105</v>
      </c>
      <c r="J22" s="43" t="s">
        <v>105</v>
      </c>
      <c r="K22" s="43" t="s">
        <v>105</v>
      </c>
      <c r="L22" s="43" t="s">
        <v>105</v>
      </c>
      <c r="M22" s="43" t="s">
        <v>105</v>
      </c>
      <c r="N22" s="43" t="s">
        <v>105</v>
      </c>
      <c r="O22" s="43" t="s">
        <v>105</v>
      </c>
      <c r="P22" s="43" t="s">
        <v>105</v>
      </c>
      <c r="Q22" s="43" t="s">
        <v>105</v>
      </c>
      <c r="R22" s="43" t="s">
        <v>105</v>
      </c>
      <c r="S22" s="43" t="s">
        <v>105</v>
      </c>
    </row>
    <row r="23" spans="1:19" ht="47.25" x14ac:dyDescent="0.25">
      <c r="A23" s="240"/>
      <c r="B23" s="95" t="s">
        <v>110</v>
      </c>
      <c r="C23" s="100" t="s">
        <v>262</v>
      </c>
      <c r="D23" s="43" t="s">
        <v>91</v>
      </c>
      <c r="E23" s="241" t="s">
        <v>105</v>
      </c>
      <c r="F23" s="241" t="s">
        <v>105</v>
      </c>
      <c r="G23" s="241" t="s">
        <v>105</v>
      </c>
      <c r="H23" s="241" t="s">
        <v>105</v>
      </c>
      <c r="I23" s="241" t="s">
        <v>105</v>
      </c>
      <c r="J23" s="241" t="s">
        <v>105</v>
      </c>
      <c r="K23" s="241" t="s">
        <v>105</v>
      </c>
      <c r="L23" s="241" t="s">
        <v>105</v>
      </c>
      <c r="M23" s="241" t="s">
        <v>105</v>
      </c>
      <c r="N23" s="241" t="s">
        <v>105</v>
      </c>
      <c r="O23" s="241" t="s">
        <v>105</v>
      </c>
      <c r="P23" s="241" t="s">
        <v>105</v>
      </c>
      <c r="Q23" s="241" t="s">
        <v>105</v>
      </c>
      <c r="R23" s="241" t="s">
        <v>105</v>
      </c>
      <c r="S23" s="241" t="s">
        <v>105</v>
      </c>
    </row>
    <row r="24" spans="1:19" ht="47.25" x14ac:dyDescent="0.25">
      <c r="A24" s="240"/>
      <c r="B24" s="95" t="s">
        <v>112</v>
      </c>
      <c r="C24" s="100" t="s">
        <v>264</v>
      </c>
      <c r="D24" s="43" t="s">
        <v>91</v>
      </c>
      <c r="E24" s="241" t="s">
        <v>105</v>
      </c>
      <c r="F24" s="241" t="s">
        <v>105</v>
      </c>
      <c r="G24" s="241" t="s">
        <v>105</v>
      </c>
      <c r="H24" s="241" t="s">
        <v>105</v>
      </c>
      <c r="I24" s="241" t="s">
        <v>105</v>
      </c>
      <c r="J24" s="241" t="s">
        <v>105</v>
      </c>
      <c r="K24" s="241" t="s">
        <v>105</v>
      </c>
      <c r="L24" s="241" t="s">
        <v>105</v>
      </c>
      <c r="M24" s="241" t="s">
        <v>105</v>
      </c>
      <c r="N24" s="241" t="s">
        <v>105</v>
      </c>
      <c r="O24" s="241" t="s">
        <v>105</v>
      </c>
      <c r="P24" s="241" t="s">
        <v>105</v>
      </c>
      <c r="Q24" s="241" t="s">
        <v>105</v>
      </c>
      <c r="R24" s="241" t="s">
        <v>105</v>
      </c>
      <c r="S24" s="241" t="s">
        <v>105</v>
      </c>
    </row>
    <row r="25" spans="1:19" ht="31.5" x14ac:dyDescent="0.25">
      <c r="A25" s="34"/>
      <c r="B25" s="40" t="s">
        <v>114</v>
      </c>
      <c r="C25" s="94" t="s">
        <v>115</v>
      </c>
      <c r="D25" s="239" t="s">
        <v>91</v>
      </c>
      <c r="E25" s="43" t="s">
        <v>105</v>
      </c>
      <c r="F25" s="43" t="s">
        <v>105</v>
      </c>
      <c r="G25" s="43" t="s">
        <v>105</v>
      </c>
      <c r="H25" s="43" t="s">
        <v>105</v>
      </c>
      <c r="I25" s="43" t="s">
        <v>105</v>
      </c>
      <c r="J25" s="43" t="s">
        <v>105</v>
      </c>
      <c r="K25" s="43" t="s">
        <v>105</v>
      </c>
      <c r="L25" s="43" t="s">
        <v>105</v>
      </c>
      <c r="M25" s="43" t="s">
        <v>105</v>
      </c>
      <c r="N25" s="43" t="s">
        <v>105</v>
      </c>
      <c r="O25" s="43" t="s">
        <v>105</v>
      </c>
      <c r="P25" s="43" t="s">
        <v>105</v>
      </c>
      <c r="Q25" s="43" t="s">
        <v>105</v>
      </c>
      <c r="R25" s="43" t="s">
        <v>105</v>
      </c>
      <c r="S25" s="43" t="s">
        <v>105</v>
      </c>
    </row>
    <row r="26" spans="1:19" s="243" customFormat="1" ht="31.5" x14ac:dyDescent="0.25">
      <c r="A26" s="34"/>
      <c r="B26" s="40" t="s">
        <v>116</v>
      </c>
      <c r="C26" s="187" t="s">
        <v>117</v>
      </c>
      <c r="D26" s="239" t="s">
        <v>91</v>
      </c>
      <c r="E26" s="43" t="s">
        <v>105</v>
      </c>
      <c r="F26" s="43" t="s">
        <v>105</v>
      </c>
      <c r="G26" s="43" t="s">
        <v>105</v>
      </c>
      <c r="H26" s="43" t="s">
        <v>105</v>
      </c>
      <c r="I26" s="43" t="s">
        <v>105</v>
      </c>
      <c r="J26" s="43" t="s">
        <v>105</v>
      </c>
      <c r="K26" s="43" t="s">
        <v>105</v>
      </c>
      <c r="L26" s="43" t="s">
        <v>105</v>
      </c>
      <c r="M26" s="43" t="s">
        <v>105</v>
      </c>
      <c r="N26" s="43" t="s">
        <v>105</v>
      </c>
      <c r="O26" s="43" t="s">
        <v>105</v>
      </c>
      <c r="P26" s="43" t="s">
        <v>105</v>
      </c>
      <c r="Q26" s="43" t="s">
        <v>105</v>
      </c>
      <c r="R26" s="43" t="s">
        <v>105</v>
      </c>
      <c r="S26" s="43" t="s">
        <v>105</v>
      </c>
    </row>
    <row r="27" spans="1:19" s="243" customFormat="1" ht="47.25" x14ac:dyDescent="0.25">
      <c r="A27" s="34"/>
      <c r="B27" s="40" t="s">
        <v>118</v>
      </c>
      <c r="C27" s="187" t="s">
        <v>119</v>
      </c>
      <c r="D27" s="239" t="s">
        <v>91</v>
      </c>
      <c r="E27" s="43" t="s">
        <v>105</v>
      </c>
      <c r="F27" s="43" t="s">
        <v>105</v>
      </c>
      <c r="G27" s="43" t="s">
        <v>105</v>
      </c>
      <c r="H27" s="43" t="s">
        <v>105</v>
      </c>
      <c r="I27" s="43" t="s">
        <v>105</v>
      </c>
      <c r="J27" s="43" t="s">
        <v>105</v>
      </c>
      <c r="K27" s="43" t="s">
        <v>105</v>
      </c>
      <c r="L27" s="43" t="s">
        <v>105</v>
      </c>
      <c r="M27" s="43" t="s">
        <v>105</v>
      </c>
      <c r="N27" s="43" t="s">
        <v>105</v>
      </c>
      <c r="O27" s="43" t="s">
        <v>105</v>
      </c>
      <c r="P27" s="43" t="s">
        <v>105</v>
      </c>
      <c r="Q27" s="43" t="s">
        <v>105</v>
      </c>
      <c r="R27" s="43" t="s">
        <v>105</v>
      </c>
      <c r="S27" s="43" t="s">
        <v>105</v>
      </c>
    </row>
    <row r="28" spans="1:19" s="243" customFormat="1" ht="31.5" x14ac:dyDescent="0.25">
      <c r="A28" s="34"/>
      <c r="B28" s="40" t="s">
        <v>120</v>
      </c>
      <c r="C28" s="187" t="s">
        <v>121</v>
      </c>
      <c r="D28" s="239" t="s">
        <v>91</v>
      </c>
      <c r="E28" s="43" t="s">
        <v>105</v>
      </c>
      <c r="F28" s="43" t="s">
        <v>105</v>
      </c>
      <c r="G28" s="43" t="s">
        <v>105</v>
      </c>
      <c r="H28" s="43" t="s">
        <v>105</v>
      </c>
      <c r="I28" s="43" t="s">
        <v>105</v>
      </c>
      <c r="J28" s="43" t="s">
        <v>105</v>
      </c>
      <c r="K28" s="43" t="s">
        <v>105</v>
      </c>
      <c r="L28" s="43" t="s">
        <v>105</v>
      </c>
      <c r="M28" s="43" t="s">
        <v>105</v>
      </c>
      <c r="N28" s="43" t="s">
        <v>105</v>
      </c>
      <c r="O28" s="43" t="s">
        <v>105</v>
      </c>
      <c r="P28" s="43" t="s">
        <v>105</v>
      </c>
      <c r="Q28" s="43" t="s">
        <v>105</v>
      </c>
      <c r="R28" s="43" t="s">
        <v>105</v>
      </c>
      <c r="S28" s="43" t="s">
        <v>105</v>
      </c>
    </row>
    <row r="29" spans="1:19" s="243" customFormat="1" ht="31.5" x14ac:dyDescent="0.25">
      <c r="A29" s="34"/>
      <c r="B29" s="40" t="s">
        <v>122</v>
      </c>
      <c r="C29" s="187" t="s">
        <v>123</v>
      </c>
      <c r="D29" s="239" t="s">
        <v>91</v>
      </c>
      <c r="E29" s="43" t="s">
        <v>105</v>
      </c>
      <c r="F29" s="43" t="s">
        <v>105</v>
      </c>
      <c r="G29" s="43" t="s">
        <v>105</v>
      </c>
      <c r="H29" s="43" t="s">
        <v>105</v>
      </c>
      <c r="I29" s="43" t="s">
        <v>105</v>
      </c>
      <c r="J29" s="43" t="s">
        <v>105</v>
      </c>
      <c r="K29" s="43" t="s">
        <v>105</v>
      </c>
      <c r="L29" s="43" t="s">
        <v>105</v>
      </c>
      <c r="M29" s="43" t="s">
        <v>105</v>
      </c>
      <c r="N29" s="43" t="s">
        <v>105</v>
      </c>
      <c r="O29" s="43" t="s">
        <v>105</v>
      </c>
      <c r="P29" s="43" t="s">
        <v>105</v>
      </c>
      <c r="Q29" s="43" t="s">
        <v>105</v>
      </c>
      <c r="R29" s="43" t="s">
        <v>105</v>
      </c>
      <c r="S29" s="43" t="s">
        <v>105</v>
      </c>
    </row>
    <row r="30" spans="1:19" ht="31.5" x14ac:dyDescent="0.25">
      <c r="A30" s="34"/>
      <c r="B30" s="40" t="s">
        <v>124</v>
      </c>
      <c r="C30" s="187" t="s">
        <v>125</v>
      </c>
      <c r="D30" s="239" t="s">
        <v>91</v>
      </c>
      <c r="E30" s="43" t="s">
        <v>105</v>
      </c>
      <c r="F30" s="43" t="s">
        <v>105</v>
      </c>
      <c r="G30" s="43" t="s">
        <v>105</v>
      </c>
      <c r="H30" s="43" t="s">
        <v>105</v>
      </c>
      <c r="I30" s="43" t="s">
        <v>105</v>
      </c>
      <c r="J30" s="43" t="s">
        <v>105</v>
      </c>
      <c r="K30" s="43" t="s">
        <v>105</v>
      </c>
      <c r="L30" s="43" t="s">
        <v>105</v>
      </c>
      <c r="M30" s="43" t="s">
        <v>105</v>
      </c>
      <c r="N30" s="43" t="s">
        <v>105</v>
      </c>
      <c r="O30" s="43" t="s">
        <v>105</v>
      </c>
      <c r="P30" s="43" t="s">
        <v>105</v>
      </c>
      <c r="Q30" s="43" t="s">
        <v>105</v>
      </c>
      <c r="R30" s="43" t="s">
        <v>105</v>
      </c>
      <c r="S30" s="43" t="s">
        <v>105</v>
      </c>
    </row>
    <row r="31" spans="1:19" ht="63" x14ac:dyDescent="0.25">
      <c r="A31" s="34"/>
      <c r="B31" s="40" t="s">
        <v>124</v>
      </c>
      <c r="C31" s="187" t="s">
        <v>126</v>
      </c>
      <c r="D31" s="239" t="s">
        <v>91</v>
      </c>
      <c r="E31" s="43" t="s">
        <v>105</v>
      </c>
      <c r="F31" s="43" t="s">
        <v>105</v>
      </c>
      <c r="G31" s="43" t="s">
        <v>105</v>
      </c>
      <c r="H31" s="43" t="s">
        <v>105</v>
      </c>
      <c r="I31" s="43" t="s">
        <v>105</v>
      </c>
      <c r="J31" s="43" t="s">
        <v>105</v>
      </c>
      <c r="K31" s="43" t="s">
        <v>105</v>
      </c>
      <c r="L31" s="43" t="s">
        <v>105</v>
      </c>
      <c r="M31" s="43" t="s">
        <v>105</v>
      </c>
      <c r="N31" s="43" t="s">
        <v>105</v>
      </c>
      <c r="O31" s="43" t="s">
        <v>105</v>
      </c>
      <c r="P31" s="43" t="s">
        <v>105</v>
      </c>
      <c r="Q31" s="43" t="s">
        <v>105</v>
      </c>
      <c r="R31" s="43" t="s">
        <v>105</v>
      </c>
      <c r="S31" s="43" t="s">
        <v>105</v>
      </c>
    </row>
    <row r="32" spans="1:19" ht="63" x14ac:dyDescent="0.25">
      <c r="A32" s="34"/>
      <c r="B32" s="40" t="s">
        <v>124</v>
      </c>
      <c r="C32" s="187" t="s">
        <v>127</v>
      </c>
      <c r="D32" s="239" t="s">
        <v>91</v>
      </c>
      <c r="E32" s="43" t="s">
        <v>105</v>
      </c>
      <c r="F32" s="43" t="s">
        <v>105</v>
      </c>
      <c r="G32" s="43" t="s">
        <v>105</v>
      </c>
      <c r="H32" s="43" t="s">
        <v>105</v>
      </c>
      <c r="I32" s="43" t="s">
        <v>105</v>
      </c>
      <c r="J32" s="43" t="s">
        <v>105</v>
      </c>
      <c r="K32" s="43" t="s">
        <v>105</v>
      </c>
      <c r="L32" s="43" t="s">
        <v>105</v>
      </c>
      <c r="M32" s="43" t="s">
        <v>105</v>
      </c>
      <c r="N32" s="43" t="s">
        <v>105</v>
      </c>
      <c r="O32" s="43" t="s">
        <v>105</v>
      </c>
      <c r="P32" s="43" t="s">
        <v>105</v>
      </c>
      <c r="Q32" s="43" t="s">
        <v>105</v>
      </c>
      <c r="R32" s="43" t="s">
        <v>105</v>
      </c>
      <c r="S32" s="43" t="s">
        <v>105</v>
      </c>
    </row>
    <row r="33" spans="1:19" ht="63" x14ac:dyDescent="0.25">
      <c r="A33" s="34"/>
      <c r="B33" s="40" t="s">
        <v>124</v>
      </c>
      <c r="C33" s="187" t="s">
        <v>128</v>
      </c>
      <c r="D33" s="239" t="s">
        <v>91</v>
      </c>
      <c r="E33" s="43" t="s">
        <v>105</v>
      </c>
      <c r="F33" s="43" t="s">
        <v>105</v>
      </c>
      <c r="G33" s="43" t="s">
        <v>105</v>
      </c>
      <c r="H33" s="43" t="s">
        <v>105</v>
      </c>
      <c r="I33" s="43" t="s">
        <v>105</v>
      </c>
      <c r="J33" s="43" t="s">
        <v>105</v>
      </c>
      <c r="K33" s="43" t="s">
        <v>105</v>
      </c>
      <c r="L33" s="43" t="s">
        <v>105</v>
      </c>
      <c r="M33" s="43" t="s">
        <v>105</v>
      </c>
      <c r="N33" s="43" t="s">
        <v>105</v>
      </c>
      <c r="O33" s="43" t="s">
        <v>105</v>
      </c>
      <c r="P33" s="43" t="s">
        <v>105</v>
      </c>
      <c r="Q33" s="43" t="s">
        <v>105</v>
      </c>
      <c r="R33" s="43" t="s">
        <v>105</v>
      </c>
      <c r="S33" s="43" t="s">
        <v>105</v>
      </c>
    </row>
    <row r="34" spans="1:19" ht="31.5" x14ac:dyDescent="0.25">
      <c r="A34" s="34"/>
      <c r="B34" s="40" t="s">
        <v>129</v>
      </c>
      <c r="C34" s="187" t="s">
        <v>125</v>
      </c>
      <c r="D34" s="239" t="s">
        <v>91</v>
      </c>
      <c r="E34" s="43" t="s">
        <v>105</v>
      </c>
      <c r="F34" s="43" t="s">
        <v>105</v>
      </c>
      <c r="G34" s="43" t="s">
        <v>105</v>
      </c>
      <c r="H34" s="43" t="s">
        <v>105</v>
      </c>
      <c r="I34" s="43" t="s">
        <v>105</v>
      </c>
      <c r="J34" s="43" t="s">
        <v>105</v>
      </c>
      <c r="K34" s="43" t="s">
        <v>105</v>
      </c>
      <c r="L34" s="43" t="s">
        <v>105</v>
      </c>
      <c r="M34" s="43" t="s">
        <v>105</v>
      </c>
      <c r="N34" s="43" t="s">
        <v>105</v>
      </c>
      <c r="O34" s="43" t="s">
        <v>105</v>
      </c>
      <c r="P34" s="43" t="s">
        <v>105</v>
      </c>
      <c r="Q34" s="43" t="s">
        <v>105</v>
      </c>
      <c r="R34" s="43" t="s">
        <v>105</v>
      </c>
      <c r="S34" s="43" t="s">
        <v>105</v>
      </c>
    </row>
    <row r="35" spans="1:19" ht="63" x14ac:dyDescent="0.25">
      <c r="A35" s="34"/>
      <c r="B35" s="40" t="s">
        <v>129</v>
      </c>
      <c r="C35" s="187" t="s">
        <v>126</v>
      </c>
      <c r="D35" s="239" t="s">
        <v>91</v>
      </c>
      <c r="E35" s="43" t="s">
        <v>105</v>
      </c>
      <c r="F35" s="43" t="s">
        <v>105</v>
      </c>
      <c r="G35" s="43" t="s">
        <v>105</v>
      </c>
      <c r="H35" s="43" t="s">
        <v>105</v>
      </c>
      <c r="I35" s="43" t="s">
        <v>105</v>
      </c>
      <c r="J35" s="43" t="s">
        <v>105</v>
      </c>
      <c r="K35" s="43" t="s">
        <v>105</v>
      </c>
      <c r="L35" s="43" t="s">
        <v>105</v>
      </c>
      <c r="M35" s="43" t="s">
        <v>105</v>
      </c>
      <c r="N35" s="43" t="s">
        <v>105</v>
      </c>
      <c r="O35" s="43" t="s">
        <v>105</v>
      </c>
      <c r="P35" s="43" t="s">
        <v>105</v>
      </c>
      <c r="Q35" s="43" t="s">
        <v>105</v>
      </c>
      <c r="R35" s="43" t="s">
        <v>105</v>
      </c>
      <c r="S35" s="43" t="s">
        <v>105</v>
      </c>
    </row>
    <row r="36" spans="1:19" ht="63" x14ac:dyDescent="0.25">
      <c r="A36" s="34"/>
      <c r="B36" s="40" t="s">
        <v>129</v>
      </c>
      <c r="C36" s="187" t="s">
        <v>127</v>
      </c>
      <c r="D36" s="239" t="s">
        <v>91</v>
      </c>
      <c r="E36" s="43" t="s">
        <v>105</v>
      </c>
      <c r="F36" s="43" t="s">
        <v>105</v>
      </c>
      <c r="G36" s="43" t="s">
        <v>105</v>
      </c>
      <c r="H36" s="43" t="s">
        <v>105</v>
      </c>
      <c r="I36" s="43" t="s">
        <v>105</v>
      </c>
      <c r="J36" s="43" t="s">
        <v>105</v>
      </c>
      <c r="K36" s="43" t="s">
        <v>105</v>
      </c>
      <c r="L36" s="43" t="s">
        <v>105</v>
      </c>
      <c r="M36" s="43" t="s">
        <v>105</v>
      </c>
      <c r="N36" s="43" t="s">
        <v>105</v>
      </c>
      <c r="O36" s="43" t="s">
        <v>105</v>
      </c>
      <c r="P36" s="43" t="s">
        <v>105</v>
      </c>
      <c r="Q36" s="43" t="s">
        <v>105</v>
      </c>
      <c r="R36" s="43" t="s">
        <v>105</v>
      </c>
      <c r="S36" s="43" t="s">
        <v>105</v>
      </c>
    </row>
    <row r="37" spans="1:19" ht="63" x14ac:dyDescent="0.25">
      <c r="A37" s="34"/>
      <c r="B37" s="40" t="s">
        <v>129</v>
      </c>
      <c r="C37" s="187" t="s">
        <v>130</v>
      </c>
      <c r="D37" s="239" t="s">
        <v>91</v>
      </c>
      <c r="E37" s="43" t="s">
        <v>105</v>
      </c>
      <c r="F37" s="43" t="s">
        <v>105</v>
      </c>
      <c r="G37" s="43" t="s">
        <v>105</v>
      </c>
      <c r="H37" s="43" t="s">
        <v>105</v>
      </c>
      <c r="I37" s="43" t="s">
        <v>105</v>
      </c>
      <c r="J37" s="43" t="s">
        <v>105</v>
      </c>
      <c r="K37" s="43" t="s">
        <v>105</v>
      </c>
      <c r="L37" s="43" t="s">
        <v>105</v>
      </c>
      <c r="M37" s="43" t="s">
        <v>105</v>
      </c>
      <c r="N37" s="43" t="s">
        <v>105</v>
      </c>
      <c r="O37" s="43" t="s">
        <v>105</v>
      </c>
      <c r="P37" s="43" t="s">
        <v>105</v>
      </c>
      <c r="Q37" s="43" t="s">
        <v>105</v>
      </c>
      <c r="R37" s="43" t="s">
        <v>105</v>
      </c>
      <c r="S37" s="43" t="s">
        <v>105</v>
      </c>
    </row>
    <row r="38" spans="1:19" ht="63" x14ac:dyDescent="0.25">
      <c r="A38" s="34"/>
      <c r="B38" s="40" t="s">
        <v>131</v>
      </c>
      <c r="C38" s="187" t="s">
        <v>132</v>
      </c>
      <c r="D38" s="239" t="s">
        <v>91</v>
      </c>
      <c r="E38" s="43" t="s">
        <v>105</v>
      </c>
      <c r="F38" s="43" t="s">
        <v>105</v>
      </c>
      <c r="G38" s="43" t="s">
        <v>105</v>
      </c>
      <c r="H38" s="43" t="s">
        <v>105</v>
      </c>
      <c r="I38" s="43" t="s">
        <v>105</v>
      </c>
      <c r="J38" s="43" t="s">
        <v>105</v>
      </c>
      <c r="K38" s="43" t="s">
        <v>105</v>
      </c>
      <c r="L38" s="43" t="s">
        <v>105</v>
      </c>
      <c r="M38" s="43" t="s">
        <v>105</v>
      </c>
      <c r="N38" s="43" t="s">
        <v>105</v>
      </c>
      <c r="O38" s="43" t="s">
        <v>105</v>
      </c>
      <c r="P38" s="43" t="s">
        <v>105</v>
      </c>
      <c r="Q38" s="43" t="s">
        <v>105</v>
      </c>
      <c r="R38" s="43" t="s">
        <v>105</v>
      </c>
      <c r="S38" s="43" t="s">
        <v>105</v>
      </c>
    </row>
    <row r="39" spans="1:19" ht="47.25" x14ac:dyDescent="0.25">
      <c r="A39" s="34"/>
      <c r="B39" s="40" t="s">
        <v>133</v>
      </c>
      <c r="C39" s="187" t="s">
        <v>134</v>
      </c>
      <c r="D39" s="239" t="s">
        <v>91</v>
      </c>
      <c r="E39" s="43" t="s">
        <v>105</v>
      </c>
      <c r="F39" s="43" t="s">
        <v>105</v>
      </c>
      <c r="G39" s="43" t="s">
        <v>105</v>
      </c>
      <c r="H39" s="43" t="s">
        <v>105</v>
      </c>
      <c r="I39" s="43" t="s">
        <v>105</v>
      </c>
      <c r="J39" s="43" t="s">
        <v>105</v>
      </c>
      <c r="K39" s="43" t="s">
        <v>105</v>
      </c>
      <c r="L39" s="43" t="s">
        <v>105</v>
      </c>
      <c r="M39" s="43" t="s">
        <v>105</v>
      </c>
      <c r="N39" s="43" t="s">
        <v>105</v>
      </c>
      <c r="O39" s="43" t="s">
        <v>105</v>
      </c>
      <c r="P39" s="43" t="s">
        <v>105</v>
      </c>
      <c r="Q39" s="43" t="s">
        <v>105</v>
      </c>
      <c r="R39" s="43" t="s">
        <v>105</v>
      </c>
      <c r="S39" s="43" t="s">
        <v>105</v>
      </c>
    </row>
    <row r="40" spans="1:19" ht="63" x14ac:dyDescent="0.25">
      <c r="A40" s="34"/>
      <c r="B40" s="40" t="s">
        <v>135</v>
      </c>
      <c r="C40" s="187" t="s">
        <v>136</v>
      </c>
      <c r="D40" s="239" t="s">
        <v>91</v>
      </c>
      <c r="E40" s="43" t="s">
        <v>105</v>
      </c>
      <c r="F40" s="43" t="s">
        <v>105</v>
      </c>
      <c r="G40" s="43" t="s">
        <v>105</v>
      </c>
      <c r="H40" s="43" t="s">
        <v>105</v>
      </c>
      <c r="I40" s="43" t="s">
        <v>105</v>
      </c>
      <c r="J40" s="43" t="s">
        <v>105</v>
      </c>
      <c r="K40" s="43" t="s">
        <v>105</v>
      </c>
      <c r="L40" s="43" t="s">
        <v>105</v>
      </c>
      <c r="M40" s="43" t="s">
        <v>105</v>
      </c>
      <c r="N40" s="43" t="s">
        <v>105</v>
      </c>
      <c r="O40" s="43" t="s">
        <v>105</v>
      </c>
      <c r="P40" s="43" t="s">
        <v>105</v>
      </c>
      <c r="Q40" s="43" t="s">
        <v>105</v>
      </c>
      <c r="R40" s="43" t="s">
        <v>105</v>
      </c>
      <c r="S40" s="43" t="s">
        <v>105</v>
      </c>
    </row>
    <row r="41" spans="1:19" ht="31.5" x14ac:dyDescent="0.25">
      <c r="A41" s="34">
        <v>2</v>
      </c>
      <c r="B41" s="35" t="s">
        <v>137</v>
      </c>
      <c r="C41" s="186" t="s">
        <v>138</v>
      </c>
      <c r="D41" s="107" t="s">
        <v>91</v>
      </c>
      <c r="E41" s="31" t="s">
        <v>105</v>
      </c>
      <c r="F41" s="31" t="s">
        <v>105</v>
      </c>
      <c r="G41" s="31" t="s">
        <v>105</v>
      </c>
      <c r="H41" s="31" t="s">
        <v>105</v>
      </c>
      <c r="I41" s="31" t="s">
        <v>105</v>
      </c>
      <c r="J41" s="31" t="s">
        <v>105</v>
      </c>
      <c r="K41" s="31" t="s">
        <v>105</v>
      </c>
      <c r="L41" s="31" t="s">
        <v>105</v>
      </c>
      <c r="M41" s="31" t="s">
        <v>105</v>
      </c>
      <c r="N41" s="31" t="s">
        <v>105</v>
      </c>
      <c r="O41" s="31" t="s">
        <v>105</v>
      </c>
      <c r="P41" s="31" t="s">
        <v>105</v>
      </c>
      <c r="Q41" s="31" t="s">
        <v>105</v>
      </c>
      <c r="R41" s="31" t="s">
        <v>105</v>
      </c>
      <c r="S41" s="31" t="s">
        <v>105</v>
      </c>
    </row>
    <row r="42" spans="1:19" ht="47.25" x14ac:dyDescent="0.25">
      <c r="A42" s="34"/>
      <c r="B42" s="40" t="s">
        <v>139</v>
      </c>
      <c r="C42" s="187" t="s">
        <v>140</v>
      </c>
      <c r="D42" s="239" t="s">
        <v>91</v>
      </c>
      <c r="E42" s="43" t="s">
        <v>105</v>
      </c>
      <c r="F42" s="43" t="s">
        <v>105</v>
      </c>
      <c r="G42" s="43" t="s">
        <v>105</v>
      </c>
      <c r="H42" s="43" t="s">
        <v>105</v>
      </c>
      <c r="I42" s="43" t="s">
        <v>105</v>
      </c>
      <c r="J42" s="43" t="s">
        <v>105</v>
      </c>
      <c r="K42" s="43" t="s">
        <v>105</v>
      </c>
      <c r="L42" s="43" t="s">
        <v>105</v>
      </c>
      <c r="M42" s="43" t="s">
        <v>105</v>
      </c>
      <c r="N42" s="43" t="s">
        <v>105</v>
      </c>
      <c r="O42" s="43" t="s">
        <v>105</v>
      </c>
      <c r="P42" s="43" t="s">
        <v>105</v>
      </c>
      <c r="Q42" s="43" t="s">
        <v>105</v>
      </c>
      <c r="R42" s="43" t="s">
        <v>105</v>
      </c>
      <c r="S42" s="43" t="s">
        <v>105</v>
      </c>
    </row>
    <row r="43" spans="1:19" ht="31.5" x14ac:dyDescent="0.25">
      <c r="A43" s="34"/>
      <c r="B43" s="40" t="s">
        <v>141</v>
      </c>
      <c r="C43" s="187" t="s">
        <v>142</v>
      </c>
      <c r="D43" s="239" t="s">
        <v>91</v>
      </c>
      <c r="E43" s="43" t="s">
        <v>105</v>
      </c>
      <c r="F43" s="43" t="s">
        <v>105</v>
      </c>
      <c r="G43" s="43" t="s">
        <v>105</v>
      </c>
      <c r="H43" s="43" t="s">
        <v>105</v>
      </c>
      <c r="I43" s="43" t="s">
        <v>105</v>
      </c>
      <c r="J43" s="43" t="s">
        <v>105</v>
      </c>
      <c r="K43" s="43" t="s">
        <v>105</v>
      </c>
      <c r="L43" s="43" t="s">
        <v>105</v>
      </c>
      <c r="M43" s="43" t="s">
        <v>105</v>
      </c>
      <c r="N43" s="43" t="s">
        <v>105</v>
      </c>
      <c r="O43" s="43" t="s">
        <v>105</v>
      </c>
      <c r="P43" s="43" t="s">
        <v>105</v>
      </c>
      <c r="Q43" s="43" t="s">
        <v>105</v>
      </c>
      <c r="R43" s="43" t="s">
        <v>105</v>
      </c>
      <c r="S43" s="43" t="s">
        <v>105</v>
      </c>
    </row>
    <row r="44" spans="1:19" s="567" customFormat="1" ht="31.5" x14ac:dyDescent="0.25">
      <c r="A44" s="559"/>
      <c r="B44" s="554" t="s">
        <v>141</v>
      </c>
      <c r="C44" s="585" t="str">
        <f>'2'!C49</f>
        <v>Реконструкция ТП-35, П/С "Объект", с. Плодовое</v>
      </c>
      <c r="D44" s="528" t="str">
        <f>'2'!D49</f>
        <v>J_102PESCR1</v>
      </c>
      <c r="E44" s="528" t="s">
        <v>524</v>
      </c>
      <c r="F44" s="528" t="s">
        <v>793</v>
      </c>
      <c r="G44" s="528" t="s">
        <v>874</v>
      </c>
      <c r="H44" s="528" t="s">
        <v>873</v>
      </c>
      <c r="I44" s="528" t="s">
        <v>525</v>
      </c>
      <c r="J44" s="528" t="s">
        <v>525</v>
      </c>
      <c r="K44" s="528" t="s">
        <v>525</v>
      </c>
      <c r="L44" s="528" t="s">
        <v>527</v>
      </c>
      <c r="M44" s="528" t="s">
        <v>525</v>
      </c>
      <c r="N44" s="528" t="s">
        <v>526</v>
      </c>
      <c r="O44" s="528" t="s">
        <v>525</v>
      </c>
      <c r="P44" s="528" t="s">
        <v>525</v>
      </c>
      <c r="Q44" s="528" t="s">
        <v>188</v>
      </c>
      <c r="R44" s="528" t="s">
        <v>527</v>
      </c>
      <c r="S44" s="528" t="s">
        <v>525</v>
      </c>
    </row>
    <row r="45" spans="1:19" s="384" customFormat="1" ht="47.25" x14ac:dyDescent="0.25">
      <c r="A45" s="34"/>
      <c r="B45" s="40" t="s">
        <v>143</v>
      </c>
      <c r="C45" s="470" t="s">
        <v>144</v>
      </c>
      <c r="D45" s="484" t="s">
        <v>91</v>
      </c>
      <c r="E45" s="481" t="s">
        <v>105</v>
      </c>
      <c r="F45" s="481" t="s">
        <v>105</v>
      </c>
      <c r="G45" s="481" t="s">
        <v>105</v>
      </c>
      <c r="H45" s="481" t="s">
        <v>105</v>
      </c>
      <c r="I45" s="481" t="s">
        <v>105</v>
      </c>
      <c r="J45" s="481" t="s">
        <v>105</v>
      </c>
      <c r="K45" s="481" t="s">
        <v>105</v>
      </c>
      <c r="L45" s="481" t="s">
        <v>105</v>
      </c>
      <c r="M45" s="481" t="s">
        <v>105</v>
      </c>
      <c r="N45" s="481" t="s">
        <v>105</v>
      </c>
      <c r="O45" s="481" t="s">
        <v>105</v>
      </c>
      <c r="P45" s="481" t="s">
        <v>105</v>
      </c>
      <c r="Q45" s="481" t="s">
        <v>105</v>
      </c>
      <c r="R45" s="481" t="s">
        <v>105</v>
      </c>
      <c r="S45" s="481" t="s">
        <v>105</v>
      </c>
    </row>
    <row r="46" spans="1:19" s="384" customFormat="1" ht="31.5" x14ac:dyDescent="0.25">
      <c r="A46" s="34"/>
      <c r="B46" s="40" t="s">
        <v>145</v>
      </c>
      <c r="C46" s="187" t="s">
        <v>146</v>
      </c>
      <c r="D46" s="484" t="s">
        <v>91</v>
      </c>
      <c r="E46" s="481" t="s">
        <v>105</v>
      </c>
      <c r="F46" s="481" t="s">
        <v>105</v>
      </c>
      <c r="G46" s="481" t="s">
        <v>105</v>
      </c>
      <c r="H46" s="481" t="s">
        <v>105</v>
      </c>
      <c r="I46" s="481" t="s">
        <v>105</v>
      </c>
      <c r="J46" s="481" t="s">
        <v>105</v>
      </c>
      <c r="K46" s="481" t="s">
        <v>105</v>
      </c>
      <c r="L46" s="481" t="s">
        <v>105</v>
      </c>
      <c r="M46" s="481" t="s">
        <v>105</v>
      </c>
      <c r="N46" s="481" t="s">
        <v>105</v>
      </c>
      <c r="O46" s="481" t="s">
        <v>105</v>
      </c>
      <c r="P46" s="481" t="s">
        <v>105</v>
      </c>
      <c r="Q46" s="481" t="s">
        <v>105</v>
      </c>
      <c r="R46" s="481" t="s">
        <v>105</v>
      </c>
      <c r="S46" s="481" t="s">
        <v>105</v>
      </c>
    </row>
    <row r="47" spans="1:19" s="384" customFormat="1" x14ac:dyDescent="0.25">
      <c r="A47" s="34"/>
      <c r="B47" s="40" t="s">
        <v>147</v>
      </c>
      <c r="C47" s="187" t="s">
        <v>148</v>
      </c>
      <c r="D47" s="484" t="s">
        <v>91</v>
      </c>
      <c r="E47" s="481" t="s">
        <v>105</v>
      </c>
      <c r="F47" s="481" t="s">
        <v>105</v>
      </c>
      <c r="G47" s="481" t="s">
        <v>105</v>
      </c>
      <c r="H47" s="481" t="s">
        <v>105</v>
      </c>
      <c r="I47" s="481" t="s">
        <v>105</v>
      </c>
      <c r="J47" s="481" t="s">
        <v>105</v>
      </c>
      <c r="K47" s="481" t="s">
        <v>105</v>
      </c>
      <c r="L47" s="481" t="s">
        <v>105</v>
      </c>
      <c r="M47" s="481" t="s">
        <v>105</v>
      </c>
      <c r="N47" s="481" t="s">
        <v>105</v>
      </c>
      <c r="O47" s="481" t="s">
        <v>105</v>
      </c>
      <c r="P47" s="481" t="s">
        <v>105</v>
      </c>
      <c r="Q47" s="481" t="s">
        <v>105</v>
      </c>
      <c r="R47" s="481" t="s">
        <v>105</v>
      </c>
      <c r="S47" s="481" t="s">
        <v>105</v>
      </c>
    </row>
    <row r="48" spans="1:19" s="567" customFormat="1" ht="31.5" x14ac:dyDescent="0.25">
      <c r="A48" s="559"/>
      <c r="B48" s="554" t="s">
        <v>147</v>
      </c>
      <c r="C48" s="585" t="str">
        <f>'2'!C53</f>
        <v>Реконструкция  ВЛ-10кВ ПСТ Перевальное, Л-7, отпайка от опоры 98 на полигон</v>
      </c>
      <c r="D48" s="528" t="s">
        <v>847</v>
      </c>
      <c r="E48" s="528" t="s">
        <v>524</v>
      </c>
      <c r="F48" s="528" t="s">
        <v>793</v>
      </c>
      <c r="G48" s="528" t="s">
        <v>876</v>
      </c>
      <c r="H48" s="528" t="s">
        <v>873</v>
      </c>
      <c r="I48" s="528" t="s">
        <v>525</v>
      </c>
      <c r="J48" s="528" t="s">
        <v>525</v>
      </c>
      <c r="K48" s="528" t="s">
        <v>525</v>
      </c>
      <c r="L48" s="528" t="s">
        <v>527</v>
      </c>
      <c r="M48" s="528" t="s">
        <v>525</v>
      </c>
      <c r="N48" s="528" t="s">
        <v>526</v>
      </c>
      <c r="O48" s="528" t="s">
        <v>525</v>
      </c>
      <c r="P48" s="528" t="s">
        <v>525</v>
      </c>
      <c r="Q48" s="528" t="s">
        <v>188</v>
      </c>
      <c r="R48" s="528" t="s">
        <v>527</v>
      </c>
      <c r="S48" s="528" t="s">
        <v>525</v>
      </c>
    </row>
    <row r="49" spans="1:19" s="567" customFormat="1" ht="31.5" x14ac:dyDescent="0.25">
      <c r="A49" s="559"/>
      <c r="B49" s="554" t="s">
        <v>147</v>
      </c>
      <c r="C49" s="585" t="str">
        <f>'2'!C54</f>
        <v>Реконструкция  КЛ-10кВ ПС Евпатория ТП-101</v>
      </c>
      <c r="D49" s="528" t="s">
        <v>855</v>
      </c>
      <c r="E49" s="528" t="s">
        <v>524</v>
      </c>
      <c r="F49" s="528" t="s">
        <v>793</v>
      </c>
      <c r="G49" s="528" t="s">
        <v>875</v>
      </c>
      <c r="H49" s="528" t="s">
        <v>873</v>
      </c>
      <c r="I49" s="528" t="s">
        <v>525</v>
      </c>
      <c r="J49" s="528" t="s">
        <v>525</v>
      </c>
      <c r="K49" s="528" t="s">
        <v>525</v>
      </c>
      <c r="L49" s="528" t="s">
        <v>527</v>
      </c>
      <c r="M49" s="528" t="s">
        <v>525</v>
      </c>
      <c r="N49" s="528" t="s">
        <v>526</v>
      </c>
      <c r="O49" s="528" t="s">
        <v>525</v>
      </c>
      <c r="P49" s="528" t="s">
        <v>525</v>
      </c>
      <c r="Q49" s="528" t="s">
        <v>188</v>
      </c>
      <c r="R49" s="528" t="s">
        <v>188</v>
      </c>
      <c r="S49" s="528" t="s">
        <v>525</v>
      </c>
    </row>
    <row r="50" spans="1:19" ht="31.5" x14ac:dyDescent="0.25">
      <c r="A50" s="34"/>
      <c r="B50" s="40" t="s">
        <v>149</v>
      </c>
      <c r="C50" s="416" t="s">
        <v>150</v>
      </c>
      <c r="D50" s="239" t="s">
        <v>91</v>
      </c>
      <c r="E50" s="43" t="s">
        <v>105</v>
      </c>
      <c r="F50" s="43" t="s">
        <v>105</v>
      </c>
      <c r="G50" s="43" t="s">
        <v>105</v>
      </c>
      <c r="H50" s="43" t="s">
        <v>105</v>
      </c>
      <c r="I50" s="43" t="s">
        <v>105</v>
      </c>
      <c r="J50" s="43" t="s">
        <v>105</v>
      </c>
      <c r="K50" s="43" t="s">
        <v>105</v>
      </c>
      <c r="L50" s="43" t="s">
        <v>105</v>
      </c>
      <c r="M50" s="43" t="s">
        <v>105</v>
      </c>
      <c r="N50" s="43" t="s">
        <v>105</v>
      </c>
      <c r="O50" s="43" t="s">
        <v>105</v>
      </c>
      <c r="P50" s="43" t="s">
        <v>105</v>
      </c>
      <c r="Q50" s="43" t="s">
        <v>105</v>
      </c>
      <c r="R50" s="43" t="s">
        <v>105</v>
      </c>
      <c r="S50" s="43" t="s">
        <v>105</v>
      </c>
    </row>
    <row r="51" spans="1:19" ht="31.5" x14ac:dyDescent="0.25">
      <c r="A51" s="34"/>
      <c r="B51" s="40" t="s">
        <v>151</v>
      </c>
      <c r="C51" s="94" t="s">
        <v>152</v>
      </c>
      <c r="D51" s="239" t="s">
        <v>91</v>
      </c>
      <c r="E51" s="43" t="s">
        <v>105</v>
      </c>
      <c r="F51" s="43" t="s">
        <v>105</v>
      </c>
      <c r="G51" s="43" t="s">
        <v>105</v>
      </c>
      <c r="H51" s="43" t="s">
        <v>105</v>
      </c>
      <c r="I51" s="43" t="s">
        <v>105</v>
      </c>
      <c r="J51" s="43" t="s">
        <v>105</v>
      </c>
      <c r="K51" s="43" t="s">
        <v>105</v>
      </c>
      <c r="L51" s="43" t="s">
        <v>105</v>
      </c>
      <c r="M51" s="43" t="s">
        <v>105</v>
      </c>
      <c r="N51" s="43" t="s">
        <v>105</v>
      </c>
      <c r="O51" s="43" t="s">
        <v>105</v>
      </c>
      <c r="P51" s="43" t="s">
        <v>105</v>
      </c>
      <c r="Q51" s="43" t="s">
        <v>105</v>
      </c>
      <c r="R51" s="43" t="s">
        <v>105</v>
      </c>
      <c r="S51" s="43" t="s">
        <v>105</v>
      </c>
    </row>
    <row r="52" spans="1:19" ht="31.5" x14ac:dyDescent="0.25">
      <c r="A52" s="34"/>
      <c r="B52" s="40" t="s">
        <v>153</v>
      </c>
      <c r="C52" s="94" t="s">
        <v>154</v>
      </c>
      <c r="D52" s="239" t="s">
        <v>91</v>
      </c>
      <c r="E52" s="43" t="s">
        <v>105</v>
      </c>
      <c r="F52" s="43" t="s">
        <v>105</v>
      </c>
      <c r="G52" s="43" t="s">
        <v>105</v>
      </c>
      <c r="H52" s="43" t="s">
        <v>105</v>
      </c>
      <c r="I52" s="43" t="s">
        <v>105</v>
      </c>
      <c r="J52" s="43" t="s">
        <v>105</v>
      </c>
      <c r="K52" s="43" t="s">
        <v>105</v>
      </c>
      <c r="L52" s="43" t="s">
        <v>105</v>
      </c>
      <c r="M52" s="43" t="s">
        <v>105</v>
      </c>
      <c r="N52" s="43" t="s">
        <v>105</v>
      </c>
      <c r="O52" s="43" t="s">
        <v>105</v>
      </c>
      <c r="P52" s="43" t="s">
        <v>105</v>
      </c>
      <c r="Q52" s="43" t="s">
        <v>105</v>
      </c>
      <c r="R52" s="43" t="s">
        <v>105</v>
      </c>
      <c r="S52" s="43" t="s">
        <v>105</v>
      </c>
    </row>
    <row r="53" spans="1:19" ht="31.5" x14ac:dyDescent="0.25">
      <c r="A53" s="34"/>
      <c r="B53" s="40" t="s">
        <v>155</v>
      </c>
      <c r="C53" s="94" t="s">
        <v>156</v>
      </c>
      <c r="D53" s="239" t="s">
        <v>91</v>
      </c>
      <c r="E53" s="43" t="s">
        <v>105</v>
      </c>
      <c r="F53" s="43" t="s">
        <v>105</v>
      </c>
      <c r="G53" s="43" t="s">
        <v>105</v>
      </c>
      <c r="H53" s="43" t="s">
        <v>105</v>
      </c>
      <c r="I53" s="43" t="s">
        <v>105</v>
      </c>
      <c r="J53" s="43" t="s">
        <v>105</v>
      </c>
      <c r="K53" s="43" t="s">
        <v>105</v>
      </c>
      <c r="L53" s="43" t="s">
        <v>105</v>
      </c>
      <c r="M53" s="43" t="s">
        <v>105</v>
      </c>
      <c r="N53" s="43" t="s">
        <v>105</v>
      </c>
      <c r="O53" s="43" t="s">
        <v>105</v>
      </c>
      <c r="P53" s="43" t="s">
        <v>105</v>
      </c>
      <c r="Q53" s="43" t="s">
        <v>105</v>
      </c>
      <c r="R53" s="43" t="s">
        <v>105</v>
      </c>
      <c r="S53" s="43" t="s">
        <v>105</v>
      </c>
    </row>
    <row r="54" spans="1:19" ht="31.5" x14ac:dyDescent="0.25">
      <c r="A54" s="34"/>
      <c r="B54" s="40" t="s">
        <v>157</v>
      </c>
      <c r="C54" s="94" t="s">
        <v>158</v>
      </c>
      <c r="D54" s="239" t="s">
        <v>91</v>
      </c>
      <c r="E54" s="43" t="s">
        <v>105</v>
      </c>
      <c r="F54" s="43" t="s">
        <v>105</v>
      </c>
      <c r="G54" s="43" t="s">
        <v>105</v>
      </c>
      <c r="H54" s="43" t="s">
        <v>105</v>
      </c>
      <c r="I54" s="43" t="s">
        <v>105</v>
      </c>
      <c r="J54" s="43" t="s">
        <v>105</v>
      </c>
      <c r="K54" s="43" t="s">
        <v>105</v>
      </c>
      <c r="L54" s="43" t="s">
        <v>105</v>
      </c>
      <c r="M54" s="43" t="s">
        <v>105</v>
      </c>
      <c r="N54" s="43" t="s">
        <v>105</v>
      </c>
      <c r="O54" s="43" t="s">
        <v>105</v>
      </c>
      <c r="P54" s="43" t="s">
        <v>105</v>
      </c>
      <c r="Q54" s="43" t="s">
        <v>105</v>
      </c>
      <c r="R54" s="43" t="s">
        <v>105</v>
      </c>
      <c r="S54" s="43" t="s">
        <v>105</v>
      </c>
    </row>
    <row r="55" spans="1:19" ht="31.5" x14ac:dyDescent="0.25">
      <c r="A55" s="34"/>
      <c r="B55" s="40" t="s">
        <v>159</v>
      </c>
      <c r="C55" s="94" t="s">
        <v>160</v>
      </c>
      <c r="D55" s="239" t="s">
        <v>91</v>
      </c>
      <c r="E55" s="43" t="s">
        <v>105</v>
      </c>
      <c r="F55" s="43" t="s">
        <v>105</v>
      </c>
      <c r="G55" s="43" t="s">
        <v>105</v>
      </c>
      <c r="H55" s="43" t="s">
        <v>105</v>
      </c>
      <c r="I55" s="43" t="s">
        <v>105</v>
      </c>
      <c r="J55" s="43" t="s">
        <v>105</v>
      </c>
      <c r="K55" s="43" t="s">
        <v>105</v>
      </c>
      <c r="L55" s="43" t="s">
        <v>105</v>
      </c>
      <c r="M55" s="43" t="s">
        <v>105</v>
      </c>
      <c r="N55" s="43" t="s">
        <v>105</v>
      </c>
      <c r="O55" s="43" t="s">
        <v>105</v>
      </c>
      <c r="P55" s="43" t="s">
        <v>105</v>
      </c>
      <c r="Q55" s="43" t="s">
        <v>105</v>
      </c>
      <c r="R55" s="43" t="s">
        <v>105</v>
      </c>
      <c r="S55" s="43" t="s">
        <v>105</v>
      </c>
    </row>
    <row r="56" spans="1:19" ht="31.5" x14ac:dyDescent="0.25">
      <c r="A56" s="34"/>
      <c r="B56" s="40" t="s">
        <v>161</v>
      </c>
      <c r="C56" s="94" t="s">
        <v>162</v>
      </c>
      <c r="D56" s="239" t="s">
        <v>91</v>
      </c>
      <c r="E56" s="43" t="s">
        <v>105</v>
      </c>
      <c r="F56" s="43" t="s">
        <v>105</v>
      </c>
      <c r="G56" s="43" t="s">
        <v>105</v>
      </c>
      <c r="H56" s="43" t="s">
        <v>105</v>
      </c>
      <c r="I56" s="43" t="s">
        <v>105</v>
      </c>
      <c r="J56" s="43" t="s">
        <v>105</v>
      </c>
      <c r="K56" s="43" t="s">
        <v>105</v>
      </c>
      <c r="L56" s="43" t="s">
        <v>105</v>
      </c>
      <c r="M56" s="43" t="s">
        <v>105</v>
      </c>
      <c r="N56" s="43" t="s">
        <v>105</v>
      </c>
      <c r="O56" s="43" t="s">
        <v>105</v>
      </c>
      <c r="P56" s="43" t="s">
        <v>105</v>
      </c>
      <c r="Q56" s="43" t="s">
        <v>105</v>
      </c>
      <c r="R56" s="43" t="s">
        <v>105</v>
      </c>
      <c r="S56" s="43" t="s">
        <v>105</v>
      </c>
    </row>
    <row r="57" spans="1:19" ht="31.5" x14ac:dyDescent="0.25">
      <c r="A57" s="34"/>
      <c r="B57" s="40" t="s">
        <v>163</v>
      </c>
      <c r="C57" s="94" t="s">
        <v>164</v>
      </c>
      <c r="D57" s="239" t="s">
        <v>91</v>
      </c>
      <c r="E57" s="43" t="s">
        <v>105</v>
      </c>
      <c r="F57" s="43" t="s">
        <v>105</v>
      </c>
      <c r="G57" s="43" t="s">
        <v>105</v>
      </c>
      <c r="H57" s="43" t="s">
        <v>105</v>
      </c>
      <c r="I57" s="43" t="s">
        <v>105</v>
      </c>
      <c r="J57" s="43" t="s">
        <v>105</v>
      </c>
      <c r="K57" s="43" t="s">
        <v>105</v>
      </c>
      <c r="L57" s="43" t="s">
        <v>105</v>
      </c>
      <c r="M57" s="43" t="s">
        <v>105</v>
      </c>
      <c r="N57" s="43" t="s">
        <v>105</v>
      </c>
      <c r="O57" s="43" t="s">
        <v>105</v>
      </c>
      <c r="P57" s="43" t="s">
        <v>105</v>
      </c>
      <c r="Q57" s="43" t="s">
        <v>105</v>
      </c>
      <c r="R57" s="43" t="s">
        <v>105</v>
      </c>
      <c r="S57" s="43" t="s">
        <v>105</v>
      </c>
    </row>
    <row r="58" spans="1:19" ht="31.5" x14ac:dyDescent="0.25">
      <c r="A58" s="34"/>
      <c r="B58" s="40" t="s">
        <v>165</v>
      </c>
      <c r="C58" s="94" t="s">
        <v>166</v>
      </c>
      <c r="D58" s="239" t="s">
        <v>91</v>
      </c>
      <c r="E58" s="43" t="s">
        <v>105</v>
      </c>
      <c r="F58" s="43" t="s">
        <v>105</v>
      </c>
      <c r="G58" s="43" t="s">
        <v>105</v>
      </c>
      <c r="H58" s="43" t="s">
        <v>105</v>
      </c>
      <c r="I58" s="43" t="s">
        <v>105</v>
      </c>
      <c r="J58" s="43" t="s">
        <v>105</v>
      </c>
      <c r="K58" s="43" t="s">
        <v>105</v>
      </c>
      <c r="L58" s="43" t="s">
        <v>105</v>
      </c>
      <c r="M58" s="43" t="s">
        <v>105</v>
      </c>
      <c r="N58" s="43" t="s">
        <v>105</v>
      </c>
      <c r="O58" s="43" t="s">
        <v>105</v>
      </c>
      <c r="P58" s="43" t="s">
        <v>105</v>
      </c>
      <c r="Q58" s="43" t="s">
        <v>105</v>
      </c>
      <c r="R58" s="43" t="s">
        <v>105</v>
      </c>
      <c r="S58" s="43" t="s">
        <v>105</v>
      </c>
    </row>
    <row r="59" spans="1:19" ht="31.5" x14ac:dyDescent="0.25">
      <c r="A59" s="34"/>
      <c r="B59" s="40" t="s">
        <v>167</v>
      </c>
      <c r="C59" s="94" t="s">
        <v>168</v>
      </c>
      <c r="D59" s="239" t="s">
        <v>91</v>
      </c>
      <c r="E59" s="43" t="s">
        <v>105</v>
      </c>
      <c r="F59" s="43" t="s">
        <v>105</v>
      </c>
      <c r="G59" s="43" t="s">
        <v>105</v>
      </c>
      <c r="H59" s="43" t="s">
        <v>105</v>
      </c>
      <c r="I59" s="43" t="s">
        <v>105</v>
      </c>
      <c r="J59" s="43" t="s">
        <v>105</v>
      </c>
      <c r="K59" s="43" t="s">
        <v>105</v>
      </c>
      <c r="L59" s="43" t="s">
        <v>105</v>
      </c>
      <c r="M59" s="43" t="s">
        <v>105</v>
      </c>
      <c r="N59" s="43" t="s">
        <v>105</v>
      </c>
      <c r="O59" s="43" t="s">
        <v>105</v>
      </c>
      <c r="P59" s="43" t="s">
        <v>105</v>
      </c>
      <c r="Q59" s="43" t="s">
        <v>105</v>
      </c>
      <c r="R59" s="43" t="s">
        <v>105</v>
      </c>
      <c r="S59" s="43" t="s">
        <v>105</v>
      </c>
    </row>
    <row r="60" spans="1:19" ht="31.5" x14ac:dyDescent="0.25">
      <c r="A60" s="34"/>
      <c r="B60" s="40" t="s">
        <v>169</v>
      </c>
      <c r="C60" s="94" t="s">
        <v>170</v>
      </c>
      <c r="D60" s="239" t="s">
        <v>91</v>
      </c>
      <c r="E60" s="43" t="s">
        <v>105</v>
      </c>
      <c r="F60" s="43" t="s">
        <v>105</v>
      </c>
      <c r="G60" s="43" t="s">
        <v>105</v>
      </c>
      <c r="H60" s="43" t="s">
        <v>105</v>
      </c>
      <c r="I60" s="43" t="s">
        <v>105</v>
      </c>
      <c r="J60" s="43" t="s">
        <v>105</v>
      </c>
      <c r="K60" s="43" t="s">
        <v>105</v>
      </c>
      <c r="L60" s="43" t="s">
        <v>105</v>
      </c>
      <c r="M60" s="43" t="s">
        <v>105</v>
      </c>
      <c r="N60" s="43" t="s">
        <v>105</v>
      </c>
      <c r="O60" s="43" t="s">
        <v>105</v>
      </c>
      <c r="P60" s="43" t="s">
        <v>105</v>
      </c>
      <c r="Q60" s="43" t="s">
        <v>105</v>
      </c>
      <c r="R60" s="43" t="s">
        <v>105</v>
      </c>
      <c r="S60" s="43" t="s">
        <v>105</v>
      </c>
    </row>
    <row r="61" spans="1:19" ht="31.5" x14ac:dyDescent="0.25">
      <c r="A61" s="34"/>
      <c r="B61" s="40" t="s">
        <v>171</v>
      </c>
      <c r="C61" s="94" t="s">
        <v>172</v>
      </c>
      <c r="D61" s="239" t="s">
        <v>91</v>
      </c>
      <c r="E61" s="43" t="s">
        <v>105</v>
      </c>
      <c r="F61" s="43" t="s">
        <v>105</v>
      </c>
      <c r="G61" s="43" t="s">
        <v>105</v>
      </c>
      <c r="H61" s="43" t="s">
        <v>105</v>
      </c>
      <c r="I61" s="43" t="s">
        <v>105</v>
      </c>
      <c r="J61" s="43" t="s">
        <v>105</v>
      </c>
      <c r="K61" s="43" t="s">
        <v>105</v>
      </c>
      <c r="L61" s="43" t="s">
        <v>105</v>
      </c>
      <c r="M61" s="43" t="s">
        <v>105</v>
      </c>
      <c r="N61" s="43" t="s">
        <v>105</v>
      </c>
      <c r="O61" s="43" t="s">
        <v>105</v>
      </c>
      <c r="P61" s="43" t="s">
        <v>105</v>
      </c>
      <c r="Q61" s="43" t="s">
        <v>105</v>
      </c>
      <c r="R61" s="43" t="s">
        <v>105</v>
      </c>
      <c r="S61" s="43" t="s">
        <v>105</v>
      </c>
    </row>
    <row r="62" spans="1:19" s="243" customFormat="1" ht="31.5" x14ac:dyDescent="0.25">
      <c r="A62" s="34"/>
      <c r="B62" s="40" t="s">
        <v>173</v>
      </c>
      <c r="C62" s="94" t="s">
        <v>174</v>
      </c>
      <c r="D62" s="241" t="s">
        <v>91</v>
      </c>
      <c r="E62" s="241" t="s">
        <v>105</v>
      </c>
      <c r="F62" s="241" t="s">
        <v>105</v>
      </c>
      <c r="G62" s="241" t="s">
        <v>105</v>
      </c>
      <c r="H62" s="241" t="s">
        <v>105</v>
      </c>
      <c r="I62" s="241" t="s">
        <v>105</v>
      </c>
      <c r="J62" s="241" t="s">
        <v>105</v>
      </c>
      <c r="K62" s="241" t="s">
        <v>105</v>
      </c>
      <c r="L62" s="241" t="s">
        <v>105</v>
      </c>
      <c r="M62" s="241" t="s">
        <v>105</v>
      </c>
      <c r="N62" s="241" t="s">
        <v>105</v>
      </c>
      <c r="O62" s="241" t="s">
        <v>105</v>
      </c>
      <c r="P62" s="241" t="s">
        <v>105</v>
      </c>
      <c r="Q62" s="241" t="s">
        <v>105</v>
      </c>
      <c r="R62" s="241" t="s">
        <v>105</v>
      </c>
      <c r="S62" s="241" t="s">
        <v>105</v>
      </c>
    </row>
    <row r="63" spans="1:19" ht="47.25" x14ac:dyDescent="0.25">
      <c r="A63" s="34">
        <v>3</v>
      </c>
      <c r="B63" s="35" t="s">
        <v>175</v>
      </c>
      <c r="C63" s="90" t="s">
        <v>176</v>
      </c>
      <c r="D63" s="29" t="s">
        <v>91</v>
      </c>
      <c r="E63" s="29" t="s">
        <v>105</v>
      </c>
      <c r="F63" s="29" t="s">
        <v>105</v>
      </c>
      <c r="G63" s="29" t="s">
        <v>105</v>
      </c>
      <c r="H63" s="29" t="s">
        <v>105</v>
      </c>
      <c r="I63" s="29" t="s">
        <v>105</v>
      </c>
      <c r="J63" s="29" t="s">
        <v>105</v>
      </c>
      <c r="K63" s="29" t="s">
        <v>105</v>
      </c>
      <c r="L63" s="29" t="s">
        <v>105</v>
      </c>
      <c r="M63" s="29" t="s">
        <v>105</v>
      </c>
      <c r="N63" s="29" t="s">
        <v>105</v>
      </c>
      <c r="O63" s="29" t="s">
        <v>105</v>
      </c>
      <c r="P63" s="29" t="s">
        <v>105</v>
      </c>
      <c r="Q63" s="29" t="s">
        <v>105</v>
      </c>
      <c r="R63" s="29" t="s">
        <v>105</v>
      </c>
      <c r="S63" s="29" t="s">
        <v>105</v>
      </c>
    </row>
    <row r="64" spans="1:19" ht="47.25" x14ac:dyDescent="0.25">
      <c r="A64" s="34"/>
      <c r="B64" s="40" t="s">
        <v>177</v>
      </c>
      <c r="C64" s="94" t="s">
        <v>178</v>
      </c>
      <c r="D64" s="241" t="s">
        <v>91</v>
      </c>
      <c r="E64" s="241" t="s">
        <v>105</v>
      </c>
      <c r="F64" s="241" t="s">
        <v>105</v>
      </c>
      <c r="G64" s="241" t="s">
        <v>105</v>
      </c>
      <c r="H64" s="241" t="s">
        <v>105</v>
      </c>
      <c r="I64" s="241" t="s">
        <v>105</v>
      </c>
      <c r="J64" s="241" t="s">
        <v>105</v>
      </c>
      <c r="K64" s="241" t="s">
        <v>105</v>
      </c>
      <c r="L64" s="241" t="s">
        <v>105</v>
      </c>
      <c r="M64" s="241" t="s">
        <v>105</v>
      </c>
      <c r="N64" s="241" t="s">
        <v>105</v>
      </c>
      <c r="O64" s="241" t="s">
        <v>105</v>
      </c>
      <c r="P64" s="241" t="s">
        <v>105</v>
      </c>
      <c r="Q64" s="241" t="s">
        <v>105</v>
      </c>
      <c r="R64" s="241" t="s">
        <v>105</v>
      </c>
      <c r="S64" s="241" t="s">
        <v>105</v>
      </c>
    </row>
    <row r="65" spans="1:19" ht="47.25" x14ac:dyDescent="0.25">
      <c r="A65" s="34"/>
      <c r="B65" s="40" t="s">
        <v>179</v>
      </c>
      <c r="C65" s="94" t="s">
        <v>180</v>
      </c>
      <c r="D65" s="241" t="s">
        <v>91</v>
      </c>
      <c r="E65" s="241" t="s">
        <v>105</v>
      </c>
      <c r="F65" s="241" t="s">
        <v>105</v>
      </c>
      <c r="G65" s="241" t="s">
        <v>105</v>
      </c>
      <c r="H65" s="241" t="s">
        <v>105</v>
      </c>
      <c r="I65" s="241" t="s">
        <v>105</v>
      </c>
      <c r="J65" s="241" t="s">
        <v>105</v>
      </c>
      <c r="K65" s="241" t="s">
        <v>105</v>
      </c>
      <c r="L65" s="241" t="s">
        <v>105</v>
      </c>
      <c r="M65" s="241" t="s">
        <v>105</v>
      </c>
      <c r="N65" s="241" t="s">
        <v>105</v>
      </c>
      <c r="O65" s="241" t="s">
        <v>105</v>
      </c>
      <c r="P65" s="241" t="s">
        <v>105</v>
      </c>
      <c r="Q65" s="241" t="s">
        <v>105</v>
      </c>
      <c r="R65" s="241" t="s">
        <v>105</v>
      </c>
      <c r="S65" s="241" t="s">
        <v>105</v>
      </c>
    </row>
    <row r="66" spans="1:19" ht="31.5" x14ac:dyDescent="0.25">
      <c r="A66" s="34">
        <v>4</v>
      </c>
      <c r="B66" s="35" t="s">
        <v>181</v>
      </c>
      <c r="C66" s="456" t="s">
        <v>182</v>
      </c>
      <c r="D66" s="29" t="s">
        <v>91</v>
      </c>
      <c r="E66" s="29" t="s">
        <v>105</v>
      </c>
      <c r="F66" s="29" t="s">
        <v>105</v>
      </c>
      <c r="G66" s="29" t="s">
        <v>105</v>
      </c>
      <c r="H66" s="29" t="s">
        <v>105</v>
      </c>
      <c r="I66" s="29" t="s">
        <v>105</v>
      </c>
      <c r="J66" s="29" t="s">
        <v>105</v>
      </c>
      <c r="K66" s="29" t="s">
        <v>105</v>
      </c>
      <c r="L66" s="29" t="s">
        <v>105</v>
      </c>
      <c r="M66" s="29" t="s">
        <v>105</v>
      </c>
      <c r="N66" s="29" t="s">
        <v>105</v>
      </c>
      <c r="O66" s="29" t="s">
        <v>105</v>
      </c>
      <c r="P66" s="29" t="s">
        <v>105</v>
      </c>
      <c r="Q66" s="29" t="s">
        <v>105</v>
      </c>
      <c r="R66" s="29" t="s">
        <v>105</v>
      </c>
      <c r="S66" s="29" t="s">
        <v>105</v>
      </c>
    </row>
    <row r="67" spans="1:19" ht="31.5" x14ac:dyDescent="0.25">
      <c r="A67" s="46">
        <v>5</v>
      </c>
      <c r="B67" s="35" t="s">
        <v>183</v>
      </c>
      <c r="C67" s="90" t="s">
        <v>184</v>
      </c>
      <c r="D67" s="29" t="s">
        <v>91</v>
      </c>
      <c r="E67" s="29" t="s">
        <v>105</v>
      </c>
      <c r="F67" s="29" t="s">
        <v>105</v>
      </c>
      <c r="G67" s="29" t="s">
        <v>105</v>
      </c>
      <c r="H67" s="29" t="s">
        <v>105</v>
      </c>
      <c r="I67" s="29" t="s">
        <v>105</v>
      </c>
      <c r="J67" s="29" t="s">
        <v>105</v>
      </c>
      <c r="K67" s="29" t="s">
        <v>105</v>
      </c>
      <c r="L67" s="29" t="s">
        <v>105</v>
      </c>
      <c r="M67" s="29" t="s">
        <v>105</v>
      </c>
      <c r="N67" s="29" t="s">
        <v>105</v>
      </c>
      <c r="O67" s="29" t="s">
        <v>105</v>
      </c>
      <c r="P67" s="29" t="s">
        <v>105</v>
      </c>
      <c r="Q67" s="29" t="s">
        <v>105</v>
      </c>
      <c r="R67" s="29" t="s">
        <v>105</v>
      </c>
      <c r="S67" s="29" t="s">
        <v>105</v>
      </c>
    </row>
    <row r="68" spans="1:19" x14ac:dyDescent="0.25">
      <c r="A68" s="46">
        <v>6</v>
      </c>
      <c r="B68" s="35" t="s">
        <v>185</v>
      </c>
      <c r="C68" s="90" t="s">
        <v>186</v>
      </c>
      <c r="D68" s="29" t="s">
        <v>91</v>
      </c>
      <c r="E68" s="29" t="s">
        <v>105</v>
      </c>
      <c r="F68" s="29" t="s">
        <v>105</v>
      </c>
      <c r="G68" s="29" t="s">
        <v>105</v>
      </c>
      <c r="H68" s="29" t="s">
        <v>105</v>
      </c>
      <c r="I68" s="29" t="s">
        <v>105</v>
      </c>
      <c r="J68" s="29" t="s">
        <v>105</v>
      </c>
      <c r="K68" s="29" t="s">
        <v>105</v>
      </c>
      <c r="L68" s="29" t="s">
        <v>105</v>
      </c>
      <c r="M68" s="29" t="s">
        <v>105</v>
      </c>
      <c r="N68" s="29" t="s">
        <v>105</v>
      </c>
      <c r="O68" s="29" t="s">
        <v>105</v>
      </c>
      <c r="P68" s="29" t="s">
        <v>105</v>
      </c>
      <c r="Q68" s="29" t="s">
        <v>105</v>
      </c>
      <c r="R68" s="29" t="s">
        <v>105</v>
      </c>
      <c r="S68" s="29" t="s">
        <v>105</v>
      </c>
    </row>
    <row r="69" spans="1:19" s="104" customFormat="1" ht="31.5" x14ac:dyDescent="0.25">
      <c r="B69" s="501" t="s">
        <v>185</v>
      </c>
      <c r="C69" s="516" t="str">
        <f>'2'!C73</f>
        <v>Приемник П-900 для поиска места повреждения кабеля</v>
      </c>
      <c r="D69" s="493" t="str">
        <f>'2'!D73</f>
        <v>I_102PESCR2</v>
      </c>
      <c r="E69" s="488" t="s">
        <v>524</v>
      </c>
      <c r="F69" s="524" t="s">
        <v>793</v>
      </c>
      <c r="G69" s="524" t="s">
        <v>877</v>
      </c>
      <c r="H69" s="493" t="s">
        <v>873</v>
      </c>
      <c r="I69" s="524" t="s">
        <v>525</v>
      </c>
      <c r="J69" s="524" t="s">
        <v>525</v>
      </c>
      <c r="K69" s="524" t="s">
        <v>525</v>
      </c>
      <c r="L69" s="524" t="s">
        <v>525</v>
      </c>
      <c r="M69" s="524" t="s">
        <v>525</v>
      </c>
      <c r="N69" s="524" t="s">
        <v>525</v>
      </c>
      <c r="O69" s="524" t="s">
        <v>525</v>
      </c>
      <c r="P69" s="524" t="s">
        <v>525</v>
      </c>
      <c r="Q69" s="524" t="s">
        <v>525</v>
      </c>
      <c r="R69" s="524" t="s">
        <v>525</v>
      </c>
      <c r="S69" s="524" t="s">
        <v>525</v>
      </c>
    </row>
    <row r="70" spans="1:19" s="104" customFormat="1" ht="31.5" x14ac:dyDescent="0.25">
      <c r="B70" s="501" t="s">
        <v>185</v>
      </c>
      <c r="C70" s="516" t="str">
        <f>'2'!C74</f>
        <v>Аппарат АВ-50/70 для испытания изоляции силовых кабелей и твердых диэлектриков</v>
      </c>
      <c r="D70" s="493" t="str">
        <f>'2'!D74</f>
        <v>I_102PESCR3</v>
      </c>
      <c r="E70" s="488" t="s">
        <v>524</v>
      </c>
      <c r="F70" s="524" t="s">
        <v>793</v>
      </c>
      <c r="G70" s="524" t="s">
        <v>877</v>
      </c>
      <c r="H70" s="493" t="s">
        <v>873</v>
      </c>
      <c r="I70" s="524" t="s">
        <v>525</v>
      </c>
      <c r="J70" s="524" t="s">
        <v>525</v>
      </c>
      <c r="K70" s="524" t="s">
        <v>525</v>
      </c>
      <c r="L70" s="524" t="s">
        <v>525</v>
      </c>
      <c r="M70" s="524" t="s">
        <v>525</v>
      </c>
      <c r="N70" s="524" t="s">
        <v>525</v>
      </c>
      <c r="O70" s="524" t="s">
        <v>525</v>
      </c>
      <c r="P70" s="524" t="s">
        <v>525</v>
      </c>
      <c r="Q70" s="524" t="s">
        <v>525</v>
      </c>
      <c r="R70" s="524" t="s">
        <v>525</v>
      </c>
      <c r="S70" s="524" t="s">
        <v>525</v>
      </c>
    </row>
    <row r="71" spans="1:19" s="104" customFormat="1" ht="31.5" x14ac:dyDescent="0.25">
      <c r="B71" s="501" t="s">
        <v>185</v>
      </c>
      <c r="C71" s="516" t="str">
        <f>'2'!C75</f>
        <v>Автомобиль УАЗ для перевозки оперативно-аварийных бригад</v>
      </c>
      <c r="D71" s="493" t="str">
        <f>'2'!D75</f>
        <v>I_102PESCR4</v>
      </c>
      <c r="E71" s="488" t="s">
        <v>524</v>
      </c>
      <c r="F71" s="524" t="s">
        <v>793</v>
      </c>
      <c r="G71" s="524" t="s">
        <v>877</v>
      </c>
      <c r="H71" s="493" t="s">
        <v>873</v>
      </c>
      <c r="I71" s="524" t="s">
        <v>525</v>
      </c>
      <c r="J71" s="524" t="s">
        <v>525</v>
      </c>
      <c r="K71" s="524" t="s">
        <v>525</v>
      </c>
      <c r="L71" s="524" t="s">
        <v>525</v>
      </c>
      <c r="M71" s="524" t="s">
        <v>525</v>
      </c>
      <c r="N71" s="524" t="s">
        <v>525</v>
      </c>
      <c r="O71" s="524" t="s">
        <v>525</v>
      </c>
      <c r="P71" s="524" t="s">
        <v>525</v>
      </c>
      <c r="Q71" s="524" t="s">
        <v>525</v>
      </c>
      <c r="R71" s="524" t="s">
        <v>525</v>
      </c>
      <c r="S71" s="524" t="s">
        <v>525</v>
      </c>
    </row>
    <row r="72" spans="1:19" s="104" customFormat="1" ht="31.5" x14ac:dyDescent="0.25">
      <c r="B72" s="501" t="s">
        <v>185</v>
      </c>
      <c r="C72" s="516" t="str">
        <f>'2'!C76</f>
        <v>Бульдозер с навесной бурильной установкой</v>
      </c>
      <c r="D72" s="493" t="str">
        <f>'2'!D76</f>
        <v>I_102PESCR5</v>
      </c>
      <c r="E72" s="488" t="s">
        <v>524</v>
      </c>
      <c r="F72" s="524" t="s">
        <v>793</v>
      </c>
      <c r="G72" s="524" t="s">
        <v>877</v>
      </c>
      <c r="H72" s="493" t="s">
        <v>873</v>
      </c>
      <c r="I72" s="524" t="s">
        <v>525</v>
      </c>
      <c r="J72" s="524" t="s">
        <v>525</v>
      </c>
      <c r="K72" s="524" t="s">
        <v>525</v>
      </c>
      <c r="L72" s="524" t="s">
        <v>525</v>
      </c>
      <c r="M72" s="524" t="s">
        <v>525</v>
      </c>
      <c r="N72" s="524" t="s">
        <v>525</v>
      </c>
      <c r="O72" s="524" t="s">
        <v>525</v>
      </c>
      <c r="P72" s="524" t="s">
        <v>525</v>
      </c>
      <c r="Q72" s="524" t="s">
        <v>525</v>
      </c>
      <c r="R72" s="524" t="s">
        <v>525</v>
      </c>
      <c r="S72" s="524" t="s">
        <v>525</v>
      </c>
    </row>
  </sheetData>
  <autoFilter ref="A12:S72"/>
  <mergeCells count="5">
    <mergeCell ref="B4:S4"/>
    <mergeCell ref="B6:S6"/>
    <mergeCell ref="B7:S7"/>
    <mergeCell ref="B9:S9"/>
    <mergeCell ref="B10:S10"/>
  </mergeCells>
  <pageMargins left="0.70866141732283472" right="0.70866141732283472" top="0.74803149606299213" bottom="0.74803149606299213" header="0.31496062992125984" footer="0.31496062992125984"/>
  <pageSetup paperSize="8" scale="1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39"/>
  <sheetViews>
    <sheetView view="pageBreakPreview" topLeftCell="A7" zoomScale="48" zoomScaleNormal="50" zoomScaleSheetLayoutView="48" workbookViewId="0">
      <selection activeCell="F14" sqref="F14:F15"/>
    </sheetView>
  </sheetViews>
  <sheetFormatPr defaultColWidth="18.28515625" defaultRowHeight="15" x14ac:dyDescent="0.25"/>
  <cols>
    <col min="1" max="1" width="18.7109375" style="427" customWidth="1"/>
    <col min="2" max="2" width="69.7109375" style="428" customWidth="1"/>
    <col min="3" max="3" width="21.42578125" style="428" customWidth="1"/>
    <col min="4" max="4" width="18.7109375" style="428" customWidth="1"/>
    <col min="5" max="5" width="33.140625" style="428" customWidth="1"/>
    <col min="6" max="6" width="29.5703125" style="369" customWidth="1"/>
    <col min="7" max="7" width="20.42578125" style="428" customWidth="1"/>
    <col min="8" max="8" width="19.85546875" style="428" customWidth="1"/>
    <col min="9" max="9" width="16" style="369" customWidth="1"/>
    <col min="10" max="10" width="14.5703125" style="369" customWidth="1"/>
    <col min="11" max="12" width="19.85546875" style="369" customWidth="1"/>
    <col min="13" max="13" width="21.140625" style="428" customWidth="1"/>
    <col min="14" max="14" width="24.5703125" style="428" customWidth="1"/>
    <col min="15" max="15" width="8.85546875" style="428" customWidth="1"/>
    <col min="16" max="16" width="10.28515625" style="428" customWidth="1"/>
    <col min="17" max="17" width="20.28515625" style="428" customWidth="1"/>
    <col min="18" max="18" width="21" style="428" customWidth="1"/>
    <col min="19" max="19" width="10.42578125" style="428" customWidth="1"/>
    <col min="20" max="20" width="10.28515625" style="428" customWidth="1"/>
    <col min="21" max="21" width="25.140625" style="428" customWidth="1"/>
    <col min="22" max="22" width="13.5703125" style="428" customWidth="1"/>
    <col min="23" max="23" width="19.85546875" style="430" customWidth="1"/>
    <col min="24" max="24" width="17" style="428" customWidth="1"/>
    <col min="25" max="25" width="12.140625" style="427" customWidth="1"/>
    <col min="26" max="26" width="10.5703125" style="427" customWidth="1"/>
    <col min="27" max="27" width="12.7109375" style="427" customWidth="1"/>
    <col min="28" max="28" width="13.5703125" style="427" customWidth="1"/>
    <col min="29" max="29" width="17.85546875" style="427" customWidth="1"/>
    <col min="30" max="31" width="18.140625" style="427" customWidth="1"/>
    <col min="32" max="32" width="23.7109375" style="427" customWidth="1"/>
    <col min="33" max="33" width="32.140625" style="427" customWidth="1"/>
    <col min="34" max="34" width="33.140625" style="427" customWidth="1"/>
    <col min="35" max="41" width="9.140625" style="244" customWidth="1"/>
    <col min="42" max="45" width="13.85546875" style="244" customWidth="1"/>
    <col min="46" max="246" width="9.140625" style="244" customWidth="1"/>
    <col min="247" max="247" width="4.42578125" style="244" bestFit="1" customWidth="1"/>
    <col min="248" max="16384" width="18.28515625" style="244"/>
  </cols>
  <sheetData>
    <row r="1" spans="1:34" x14ac:dyDescent="0.25">
      <c r="F1" s="428"/>
      <c r="I1" s="428"/>
      <c r="J1" s="428"/>
      <c r="K1" s="428"/>
      <c r="L1" s="428"/>
      <c r="W1" s="428"/>
      <c r="Y1" s="428"/>
      <c r="Z1" s="428"/>
      <c r="AA1" s="428"/>
      <c r="AB1" s="428"/>
      <c r="AC1" s="428"/>
      <c r="AD1" s="428"/>
      <c r="AE1" s="428"/>
      <c r="AF1" s="428"/>
      <c r="AG1" s="428"/>
      <c r="AH1" s="428"/>
    </row>
    <row r="2" spans="1:34" ht="18.75" x14ac:dyDescent="0.3">
      <c r="P2" s="429" t="s">
        <v>1</v>
      </c>
      <c r="AE2" s="431"/>
    </row>
    <row r="3" spans="1:34" ht="18.75" x14ac:dyDescent="0.3">
      <c r="P3" s="429" t="s">
        <v>2</v>
      </c>
      <c r="AE3" s="431"/>
    </row>
    <row r="4" spans="1:34" ht="18.75" x14ac:dyDescent="0.3">
      <c r="A4" s="705" t="s">
        <v>528</v>
      </c>
      <c r="B4" s="705"/>
      <c r="C4" s="705"/>
      <c r="D4" s="705"/>
      <c r="E4" s="705"/>
      <c r="F4" s="705"/>
      <c r="G4" s="705"/>
      <c r="H4" s="705"/>
      <c r="I4" s="705"/>
      <c r="J4" s="705"/>
      <c r="K4" s="705"/>
      <c r="L4" s="705"/>
      <c r="M4" s="705"/>
      <c r="N4" s="705"/>
      <c r="O4" s="705"/>
      <c r="P4" s="705"/>
      <c r="AE4" s="431"/>
    </row>
    <row r="5" spans="1:34" ht="18.75" x14ac:dyDescent="0.3">
      <c r="A5" s="432"/>
      <c r="B5" s="432"/>
      <c r="C5" s="432"/>
      <c r="D5" s="432"/>
      <c r="E5" s="432"/>
      <c r="F5" s="432"/>
      <c r="G5" s="432"/>
      <c r="H5" s="432"/>
      <c r="I5" s="432"/>
      <c r="J5" s="432"/>
      <c r="K5" s="432"/>
      <c r="L5" s="432"/>
      <c r="M5" s="432"/>
      <c r="N5" s="432"/>
      <c r="O5" s="432"/>
      <c r="P5" s="432"/>
      <c r="AE5" s="431"/>
    </row>
    <row r="6" spans="1:34" ht="15.75" x14ac:dyDescent="0.25">
      <c r="A6" s="705" t="s">
        <v>529</v>
      </c>
      <c r="B6" s="705"/>
      <c r="C6" s="705"/>
      <c r="D6" s="705"/>
      <c r="E6" s="705"/>
      <c r="F6" s="705"/>
      <c r="G6" s="705"/>
      <c r="H6" s="705"/>
      <c r="I6" s="705"/>
      <c r="J6" s="705"/>
      <c r="K6" s="705"/>
      <c r="L6" s="705"/>
      <c r="M6" s="705"/>
      <c r="N6" s="705"/>
      <c r="O6" s="705"/>
      <c r="P6" s="705"/>
      <c r="Q6" s="433"/>
      <c r="R6" s="433"/>
      <c r="S6" s="433"/>
      <c r="T6" s="433"/>
      <c r="U6" s="433"/>
      <c r="V6" s="433"/>
      <c r="W6" s="434"/>
      <c r="X6" s="433"/>
      <c r="Y6" s="433"/>
      <c r="Z6" s="433"/>
      <c r="AA6" s="433"/>
      <c r="AB6" s="433"/>
      <c r="AC6" s="433"/>
      <c r="AD6" s="433"/>
      <c r="AE6" s="433"/>
      <c r="AF6" s="433"/>
      <c r="AG6" s="433"/>
      <c r="AH6" s="433"/>
    </row>
    <row r="7" spans="1:34" ht="15.75" x14ac:dyDescent="0.25">
      <c r="A7" s="432"/>
      <c r="B7" s="432"/>
      <c r="C7" s="432"/>
      <c r="D7" s="432"/>
      <c r="E7" s="432"/>
      <c r="F7" s="432"/>
      <c r="G7" s="432"/>
      <c r="H7" s="432"/>
      <c r="I7" s="432"/>
      <c r="J7" s="432"/>
      <c r="K7" s="432"/>
      <c r="L7" s="432"/>
      <c r="M7" s="432"/>
      <c r="N7" s="432"/>
      <c r="O7" s="432"/>
      <c r="P7" s="432"/>
      <c r="Q7" s="433"/>
      <c r="R7" s="433"/>
      <c r="S7" s="433"/>
      <c r="T7" s="433"/>
      <c r="U7" s="433"/>
      <c r="V7" s="433"/>
      <c r="W7" s="434"/>
      <c r="X7" s="433"/>
      <c r="Y7" s="433"/>
      <c r="Z7" s="433"/>
      <c r="AA7" s="433"/>
      <c r="AB7" s="433"/>
      <c r="AC7" s="433"/>
      <c r="AD7" s="433"/>
      <c r="AE7" s="433"/>
      <c r="AF7" s="433"/>
      <c r="AG7" s="433"/>
      <c r="AH7" s="433"/>
    </row>
    <row r="8" spans="1:34" ht="15.75" x14ac:dyDescent="0.25">
      <c r="A8" s="706" t="s">
        <v>862</v>
      </c>
      <c r="B8" s="706"/>
      <c r="C8" s="706"/>
      <c r="D8" s="706"/>
      <c r="E8" s="706"/>
      <c r="F8" s="706"/>
      <c r="G8" s="706"/>
      <c r="H8" s="706"/>
      <c r="I8" s="706"/>
      <c r="J8" s="706"/>
      <c r="K8" s="706"/>
      <c r="L8" s="706"/>
      <c r="M8" s="706"/>
      <c r="N8" s="706"/>
      <c r="O8" s="706"/>
      <c r="P8" s="706"/>
      <c r="Q8" s="435"/>
      <c r="R8" s="435"/>
      <c r="S8" s="435"/>
      <c r="T8" s="435"/>
      <c r="U8" s="435"/>
      <c r="V8" s="108"/>
      <c r="W8" s="245"/>
      <c r="X8" s="108"/>
      <c r="Y8" s="108"/>
      <c r="Z8" s="246"/>
      <c r="AA8" s="108"/>
      <c r="AB8" s="108"/>
      <c r="AC8" s="108"/>
      <c r="AD8" s="108"/>
      <c r="AE8" s="435"/>
      <c r="AF8" s="435"/>
      <c r="AG8" s="435"/>
      <c r="AH8" s="435"/>
    </row>
    <row r="9" spans="1:34" ht="15.75" x14ac:dyDescent="0.25">
      <c r="A9" s="707" t="s">
        <v>530</v>
      </c>
      <c r="B9" s="707"/>
      <c r="C9" s="707"/>
      <c r="D9" s="707"/>
      <c r="E9" s="707"/>
      <c r="F9" s="707"/>
      <c r="G9" s="707"/>
      <c r="H9" s="707"/>
      <c r="I9" s="707"/>
      <c r="J9" s="707"/>
      <c r="K9" s="707"/>
      <c r="L9" s="707"/>
      <c r="M9" s="707"/>
      <c r="N9" s="707"/>
      <c r="O9" s="707"/>
      <c r="P9" s="707"/>
      <c r="Q9" s="436"/>
      <c r="R9" s="436"/>
      <c r="S9" s="436"/>
      <c r="T9" s="436"/>
      <c r="U9" s="436"/>
      <c r="V9" s="436"/>
      <c r="W9" s="437"/>
      <c r="X9" s="436"/>
      <c r="Y9" s="436"/>
      <c r="Z9" s="436"/>
      <c r="AA9" s="436"/>
      <c r="AB9" s="436"/>
      <c r="AC9" s="436"/>
      <c r="AD9" s="436"/>
      <c r="AE9" s="436"/>
      <c r="AF9" s="436"/>
      <c r="AG9" s="436"/>
      <c r="AH9" s="436"/>
    </row>
    <row r="10" spans="1:34" x14ac:dyDescent="0.25">
      <c r="A10" s="708"/>
      <c r="B10" s="708"/>
      <c r="C10" s="708"/>
      <c r="D10" s="708"/>
      <c r="E10" s="708"/>
      <c r="F10" s="708"/>
      <c r="G10" s="708"/>
      <c r="H10" s="708"/>
      <c r="I10" s="708"/>
      <c r="J10" s="708"/>
      <c r="K10" s="708"/>
      <c r="L10" s="708"/>
      <c r="M10" s="708"/>
      <c r="N10" s="708"/>
      <c r="O10" s="708"/>
      <c r="P10" s="708"/>
      <c r="Q10" s="276"/>
      <c r="R10" s="276"/>
      <c r="S10" s="276"/>
      <c r="T10" s="276"/>
      <c r="U10" s="276"/>
      <c r="V10" s="276"/>
      <c r="W10" s="438"/>
      <c r="X10" s="276"/>
      <c r="Y10" s="276"/>
      <c r="Z10" s="276"/>
      <c r="AA10" s="276"/>
      <c r="AB10" s="276"/>
      <c r="AC10" s="276"/>
      <c r="AD10" s="276"/>
      <c r="AE10" s="276"/>
      <c r="AF10" s="276"/>
      <c r="AG10" s="276"/>
      <c r="AH10" s="276"/>
    </row>
    <row r="11" spans="1:34" ht="18" customHeight="1" x14ac:dyDescent="0.25">
      <c r="A11" s="709" t="s">
        <v>800</v>
      </c>
      <c r="B11" s="709"/>
      <c r="C11" s="709"/>
      <c r="D11" s="709"/>
      <c r="E11" s="709"/>
      <c r="F11" s="709"/>
      <c r="G11" s="709"/>
      <c r="H11" s="709"/>
      <c r="I11" s="709"/>
      <c r="J11" s="709"/>
      <c r="K11" s="709"/>
      <c r="L11" s="709"/>
      <c r="M11" s="709"/>
      <c r="N11" s="709"/>
      <c r="O11" s="709"/>
      <c r="P11" s="709"/>
      <c r="Q11" s="439"/>
      <c r="R11" s="439"/>
      <c r="S11" s="439"/>
      <c r="T11" s="439"/>
      <c r="U11" s="439"/>
      <c r="V11" s="439"/>
      <c r="W11" s="440"/>
      <c r="X11" s="439"/>
      <c r="Y11" s="439"/>
      <c r="Z11" s="439"/>
      <c r="AA11" s="439"/>
      <c r="AB11" s="439"/>
      <c r="AC11" s="439"/>
      <c r="AD11" s="439"/>
      <c r="AE11" s="439"/>
      <c r="AF11" s="439"/>
      <c r="AG11" s="439"/>
      <c r="AH11" s="439"/>
    </row>
    <row r="12" spans="1:34" x14ac:dyDescent="0.25">
      <c r="A12" s="710"/>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row>
    <row r="13" spans="1:34" s="173" customFormat="1" ht="75.75" customHeight="1" x14ac:dyDescent="0.25">
      <c r="A13" s="606" t="s">
        <v>5</v>
      </c>
      <c r="B13" s="606" t="s">
        <v>6</v>
      </c>
      <c r="C13" s="606" t="s">
        <v>7</v>
      </c>
      <c r="D13" s="606" t="s">
        <v>531</v>
      </c>
      <c r="E13" s="606"/>
      <c r="F13" s="606"/>
      <c r="G13" s="606" t="s">
        <v>532</v>
      </c>
      <c r="H13" s="606" t="s">
        <v>533</v>
      </c>
      <c r="I13" s="606"/>
      <c r="J13" s="606"/>
      <c r="K13" s="606"/>
      <c r="L13" s="606"/>
      <c r="M13" s="606" t="s">
        <v>534</v>
      </c>
      <c r="N13" s="606"/>
      <c r="O13" s="606"/>
      <c r="P13" s="606"/>
      <c r="Q13" s="606" t="s">
        <v>535</v>
      </c>
      <c r="R13" s="606"/>
      <c r="S13" s="606"/>
      <c r="T13" s="606"/>
      <c r="U13" s="606" t="s">
        <v>536</v>
      </c>
      <c r="V13" s="704" t="s">
        <v>537</v>
      </c>
      <c r="W13" s="704"/>
      <c r="X13" s="704" t="s">
        <v>538</v>
      </c>
      <c r="Y13" s="704" t="s">
        <v>539</v>
      </c>
      <c r="Z13" s="704"/>
      <c r="AA13" s="606" t="s">
        <v>540</v>
      </c>
      <c r="AB13" s="606"/>
      <c r="AC13" s="606"/>
      <c r="AD13" s="606"/>
      <c r="AE13" s="606" t="s">
        <v>541</v>
      </c>
      <c r="AF13" s="606" t="s">
        <v>825</v>
      </c>
      <c r="AG13" s="606"/>
      <c r="AH13" s="606" t="s">
        <v>542</v>
      </c>
    </row>
    <row r="14" spans="1:34" s="173" customFormat="1" ht="240.75" customHeight="1" x14ac:dyDescent="0.25">
      <c r="A14" s="606"/>
      <c r="B14" s="606"/>
      <c r="C14" s="606"/>
      <c r="D14" s="606" t="s">
        <v>543</v>
      </c>
      <c r="E14" s="606"/>
      <c r="F14" s="606" t="s">
        <v>544</v>
      </c>
      <c r="G14" s="606"/>
      <c r="H14" s="606" t="s">
        <v>545</v>
      </c>
      <c r="I14" s="606" t="s">
        <v>546</v>
      </c>
      <c r="J14" s="606"/>
      <c r="K14" s="606" t="s">
        <v>547</v>
      </c>
      <c r="L14" s="606" t="s">
        <v>548</v>
      </c>
      <c r="M14" s="704" t="s">
        <v>549</v>
      </c>
      <c r="N14" s="704" t="s">
        <v>550</v>
      </c>
      <c r="O14" s="704" t="s">
        <v>551</v>
      </c>
      <c r="P14" s="704"/>
      <c r="Q14" s="704" t="s">
        <v>552</v>
      </c>
      <c r="R14" s="704" t="s">
        <v>553</v>
      </c>
      <c r="S14" s="704" t="s">
        <v>554</v>
      </c>
      <c r="T14" s="704"/>
      <c r="U14" s="606"/>
      <c r="V14" s="704"/>
      <c r="W14" s="704"/>
      <c r="X14" s="704"/>
      <c r="Y14" s="704"/>
      <c r="Z14" s="704"/>
      <c r="AA14" s="699" t="s">
        <v>555</v>
      </c>
      <c r="AB14" s="699"/>
      <c r="AC14" s="606" t="s">
        <v>556</v>
      </c>
      <c r="AD14" s="606"/>
      <c r="AE14" s="606"/>
      <c r="AF14" s="606" t="s">
        <v>557</v>
      </c>
      <c r="AG14" s="606" t="s">
        <v>558</v>
      </c>
      <c r="AH14" s="606"/>
    </row>
    <row r="15" spans="1:34" s="173" customFormat="1" ht="66" customHeight="1" x14ac:dyDescent="0.25">
      <c r="A15" s="606"/>
      <c r="B15" s="606"/>
      <c r="C15" s="606"/>
      <c r="D15" s="419" t="s">
        <v>559</v>
      </c>
      <c r="E15" s="419" t="s">
        <v>560</v>
      </c>
      <c r="F15" s="606"/>
      <c r="G15" s="606"/>
      <c r="H15" s="606"/>
      <c r="I15" s="419" t="s">
        <v>561</v>
      </c>
      <c r="J15" s="419" t="s">
        <v>562</v>
      </c>
      <c r="K15" s="606"/>
      <c r="L15" s="606"/>
      <c r="M15" s="704"/>
      <c r="N15" s="704"/>
      <c r="O15" s="247" t="s">
        <v>563</v>
      </c>
      <c r="P15" s="247" t="s">
        <v>564</v>
      </c>
      <c r="Q15" s="704"/>
      <c r="R15" s="704"/>
      <c r="S15" s="247" t="s">
        <v>563</v>
      </c>
      <c r="T15" s="247" t="s">
        <v>564</v>
      </c>
      <c r="U15" s="606"/>
      <c r="V15" s="421" t="s">
        <v>565</v>
      </c>
      <c r="W15" s="248" t="s">
        <v>566</v>
      </c>
      <c r="X15" s="704"/>
      <c r="Y15" s="247" t="s">
        <v>563</v>
      </c>
      <c r="Z15" s="247" t="s">
        <v>564</v>
      </c>
      <c r="AA15" s="249" t="s">
        <v>567</v>
      </c>
      <c r="AB15" s="249" t="s">
        <v>568</v>
      </c>
      <c r="AC15" s="249" t="s">
        <v>567</v>
      </c>
      <c r="AD15" s="249" t="s">
        <v>568</v>
      </c>
      <c r="AE15" s="606"/>
      <c r="AF15" s="606"/>
      <c r="AG15" s="606"/>
      <c r="AH15" s="606"/>
    </row>
    <row r="16" spans="1:34" s="173" customFormat="1" ht="15" customHeight="1" x14ac:dyDescent="0.25">
      <c r="A16" s="420">
        <v>1</v>
      </c>
      <c r="B16" s="420">
        <v>2</v>
      </c>
      <c r="C16" s="420">
        <v>3</v>
      </c>
      <c r="D16" s="420">
        <v>4</v>
      </c>
      <c r="E16" s="420">
        <v>5</v>
      </c>
      <c r="F16" s="420">
        <v>6</v>
      </c>
      <c r="G16" s="420">
        <v>7</v>
      </c>
      <c r="H16" s="420">
        <v>8</v>
      </c>
      <c r="I16" s="420">
        <v>9</v>
      </c>
      <c r="J16" s="420">
        <v>10</v>
      </c>
      <c r="K16" s="420">
        <v>11</v>
      </c>
      <c r="L16" s="420">
        <v>12</v>
      </c>
      <c r="M16" s="420">
        <v>13</v>
      </c>
      <c r="N16" s="420">
        <v>14</v>
      </c>
      <c r="O16" s="420">
        <v>15</v>
      </c>
      <c r="P16" s="420">
        <v>16</v>
      </c>
      <c r="Q16" s="420">
        <v>17</v>
      </c>
      <c r="R16" s="420">
        <v>18</v>
      </c>
      <c r="S16" s="420">
        <v>19</v>
      </c>
      <c r="T16" s="420">
        <v>20</v>
      </c>
      <c r="U16" s="420">
        <v>21</v>
      </c>
      <c r="V16" s="420">
        <v>22</v>
      </c>
      <c r="W16" s="250">
        <v>23</v>
      </c>
      <c r="X16" s="420">
        <v>24</v>
      </c>
      <c r="Y16" s="420">
        <v>25</v>
      </c>
      <c r="Z16" s="420">
        <v>26</v>
      </c>
      <c r="AA16" s="420">
        <v>27</v>
      </c>
      <c r="AB16" s="420">
        <v>28</v>
      </c>
      <c r="AC16" s="420">
        <v>29</v>
      </c>
      <c r="AD16" s="420">
        <v>30</v>
      </c>
      <c r="AE16" s="420">
        <v>31</v>
      </c>
      <c r="AF16" s="420">
        <v>32</v>
      </c>
      <c r="AG16" s="420">
        <v>33</v>
      </c>
      <c r="AH16" s="420">
        <v>34</v>
      </c>
    </row>
    <row r="17" spans="1:34" s="98" customFormat="1" ht="15.75" x14ac:dyDescent="0.25">
      <c r="A17" s="28" t="s">
        <v>104</v>
      </c>
      <c r="B17" s="29" t="s">
        <v>793</v>
      </c>
      <c r="C17" s="30" t="s">
        <v>91</v>
      </c>
      <c r="D17" s="37" t="s">
        <v>105</v>
      </c>
      <c r="E17" s="37" t="s">
        <v>105</v>
      </c>
      <c r="F17" s="37" t="s">
        <v>105</v>
      </c>
      <c r="G17" s="37" t="s">
        <v>105</v>
      </c>
      <c r="H17" s="37" t="s">
        <v>105</v>
      </c>
      <c r="I17" s="37" t="s">
        <v>105</v>
      </c>
      <c r="J17" s="37" t="s">
        <v>105</v>
      </c>
      <c r="K17" s="37" t="s">
        <v>105</v>
      </c>
      <c r="L17" s="37" t="s">
        <v>105</v>
      </c>
      <c r="M17" s="37" t="s">
        <v>105</v>
      </c>
      <c r="N17" s="37" t="s">
        <v>105</v>
      </c>
      <c r="O17" s="37">
        <v>0</v>
      </c>
      <c r="P17" s="37">
        <v>0</v>
      </c>
      <c r="Q17" s="37" t="s">
        <v>105</v>
      </c>
      <c r="R17" s="37" t="s">
        <v>105</v>
      </c>
      <c r="S17" s="37" t="s">
        <v>105</v>
      </c>
      <c r="T17" s="37" t="str">
        <f>T18</f>
        <v>НД</v>
      </c>
      <c r="U17" s="37" t="s">
        <v>105</v>
      </c>
      <c r="V17" s="37" t="s">
        <v>105</v>
      </c>
      <c r="W17" s="37" t="s">
        <v>105</v>
      </c>
      <c r="X17" s="37" t="s">
        <v>105</v>
      </c>
      <c r="Y17" s="37" t="s">
        <v>105</v>
      </c>
      <c r="Z17" s="37" t="s">
        <v>105</v>
      </c>
      <c r="AA17" s="37" t="s">
        <v>105</v>
      </c>
      <c r="AB17" s="37" t="s">
        <v>105</v>
      </c>
      <c r="AC17" s="37" t="s">
        <v>105</v>
      </c>
      <c r="AD17" s="37" t="s">
        <v>105</v>
      </c>
      <c r="AE17" s="37" t="s">
        <v>105</v>
      </c>
      <c r="AF17" s="37" t="s">
        <v>105</v>
      </c>
      <c r="AG17" s="37" t="s">
        <v>105</v>
      </c>
      <c r="AH17" s="37" t="s">
        <v>105</v>
      </c>
    </row>
    <row r="18" spans="1:34" s="98" customFormat="1" ht="15.75" x14ac:dyDescent="0.25">
      <c r="A18" s="35" t="s">
        <v>106</v>
      </c>
      <c r="B18" s="90" t="s">
        <v>107</v>
      </c>
      <c r="C18" s="105" t="s">
        <v>91</v>
      </c>
      <c r="D18" s="105" t="s">
        <v>105</v>
      </c>
      <c r="E18" s="105" t="s">
        <v>105</v>
      </c>
      <c r="F18" s="105" t="s">
        <v>105</v>
      </c>
      <c r="G18" s="105" t="s">
        <v>105</v>
      </c>
      <c r="H18" s="37" t="s">
        <v>105</v>
      </c>
      <c r="I18" s="37" t="s">
        <v>105</v>
      </c>
      <c r="J18" s="37" t="s">
        <v>105</v>
      </c>
      <c r="K18" s="37" t="s">
        <v>105</v>
      </c>
      <c r="L18" s="37" t="s">
        <v>105</v>
      </c>
      <c r="M18" s="37" t="s">
        <v>105</v>
      </c>
      <c r="N18" s="37" t="s">
        <v>105</v>
      </c>
      <c r="O18" s="105">
        <v>0</v>
      </c>
      <c r="P18" s="105">
        <v>0</v>
      </c>
      <c r="Q18" s="37" t="s">
        <v>105</v>
      </c>
      <c r="R18" s="37" t="s">
        <v>105</v>
      </c>
      <c r="S18" s="37" t="s">
        <v>105</v>
      </c>
      <c r="T18" s="105" t="str">
        <f>T19</f>
        <v>НД</v>
      </c>
      <c r="U18" s="37" t="s">
        <v>105</v>
      </c>
      <c r="V18" s="37" t="s">
        <v>105</v>
      </c>
      <c r="W18" s="37" t="s">
        <v>105</v>
      </c>
      <c r="X18" s="37" t="s">
        <v>105</v>
      </c>
      <c r="Y18" s="37" t="s">
        <v>105</v>
      </c>
      <c r="Z18" s="37" t="s">
        <v>105</v>
      </c>
      <c r="AA18" s="37" t="s">
        <v>105</v>
      </c>
      <c r="AB18" s="37" t="s">
        <v>105</v>
      </c>
      <c r="AC18" s="37" t="s">
        <v>105</v>
      </c>
      <c r="AD18" s="37" t="s">
        <v>105</v>
      </c>
      <c r="AE18" s="37" t="s">
        <v>105</v>
      </c>
      <c r="AF18" s="37" t="s">
        <v>105</v>
      </c>
      <c r="AG18" s="37" t="s">
        <v>105</v>
      </c>
      <c r="AH18" s="105" t="s">
        <v>105</v>
      </c>
    </row>
    <row r="19" spans="1:34" s="98" customFormat="1" ht="31.5" x14ac:dyDescent="0.25">
      <c r="A19" s="40" t="s">
        <v>108</v>
      </c>
      <c r="B19" s="94" t="s">
        <v>109</v>
      </c>
      <c r="C19" s="101" t="s">
        <v>91</v>
      </c>
      <c r="D19" s="101" t="s">
        <v>105</v>
      </c>
      <c r="E19" s="101" t="s">
        <v>105</v>
      </c>
      <c r="F19" s="101" t="s">
        <v>105</v>
      </c>
      <c r="G19" s="101" t="s">
        <v>105</v>
      </c>
      <c r="H19" s="101" t="s">
        <v>105</v>
      </c>
      <c r="I19" s="101" t="s">
        <v>105</v>
      </c>
      <c r="J19" s="101" t="s">
        <v>105</v>
      </c>
      <c r="K19" s="101" t="s">
        <v>105</v>
      </c>
      <c r="L19" s="101" t="s">
        <v>105</v>
      </c>
      <c r="M19" s="101" t="s">
        <v>105</v>
      </c>
      <c r="N19" s="101" t="s">
        <v>105</v>
      </c>
      <c r="O19" s="101" t="s">
        <v>105</v>
      </c>
      <c r="P19" s="101" t="s">
        <v>105</v>
      </c>
      <c r="Q19" s="101" t="s">
        <v>105</v>
      </c>
      <c r="R19" s="101" t="s">
        <v>105</v>
      </c>
      <c r="S19" s="101" t="s">
        <v>105</v>
      </c>
      <c r="T19" s="101" t="s">
        <v>105</v>
      </c>
      <c r="U19" s="101" t="s">
        <v>105</v>
      </c>
      <c r="V19" s="101" t="s">
        <v>105</v>
      </c>
      <c r="W19" s="101" t="s">
        <v>105</v>
      </c>
      <c r="X19" s="101" t="s">
        <v>105</v>
      </c>
      <c r="Y19" s="101" t="s">
        <v>105</v>
      </c>
      <c r="Z19" s="101" t="s">
        <v>105</v>
      </c>
      <c r="AA19" s="101" t="s">
        <v>105</v>
      </c>
      <c r="AB19" s="101" t="s">
        <v>105</v>
      </c>
      <c r="AC19" s="101" t="s">
        <v>105</v>
      </c>
      <c r="AD19" s="101" t="s">
        <v>105</v>
      </c>
      <c r="AE19" s="101" t="s">
        <v>105</v>
      </c>
      <c r="AF19" s="101" t="s">
        <v>105</v>
      </c>
      <c r="AG19" s="101" t="s">
        <v>105</v>
      </c>
      <c r="AH19" s="101" t="s">
        <v>105</v>
      </c>
    </row>
    <row r="20" spans="1:34" s="98" customFormat="1" ht="31.5" x14ac:dyDescent="0.25">
      <c r="A20" s="40" t="s">
        <v>114</v>
      </c>
      <c r="B20" s="94" t="s">
        <v>115</v>
      </c>
      <c r="C20" s="101" t="s">
        <v>91</v>
      </c>
      <c r="D20" s="101" t="s">
        <v>105</v>
      </c>
      <c r="E20" s="101" t="s">
        <v>105</v>
      </c>
      <c r="F20" s="101" t="s">
        <v>105</v>
      </c>
      <c r="G20" s="101" t="s">
        <v>105</v>
      </c>
      <c r="H20" s="101" t="s">
        <v>105</v>
      </c>
      <c r="I20" s="101" t="s">
        <v>105</v>
      </c>
      <c r="J20" s="101" t="s">
        <v>105</v>
      </c>
      <c r="K20" s="101" t="s">
        <v>105</v>
      </c>
      <c r="L20" s="101" t="s">
        <v>105</v>
      </c>
      <c r="M20" s="101" t="s">
        <v>105</v>
      </c>
      <c r="N20" s="101" t="s">
        <v>105</v>
      </c>
      <c r="O20" s="101" t="s">
        <v>105</v>
      </c>
      <c r="P20" s="101" t="s">
        <v>105</v>
      </c>
      <c r="Q20" s="101" t="s">
        <v>105</v>
      </c>
      <c r="R20" s="101" t="s">
        <v>105</v>
      </c>
      <c r="S20" s="101" t="s">
        <v>105</v>
      </c>
      <c r="T20" s="101" t="s">
        <v>105</v>
      </c>
      <c r="U20" s="101" t="s">
        <v>105</v>
      </c>
      <c r="V20" s="101" t="s">
        <v>105</v>
      </c>
      <c r="W20" s="101" t="s">
        <v>105</v>
      </c>
      <c r="X20" s="101" t="s">
        <v>105</v>
      </c>
      <c r="Y20" s="101" t="s">
        <v>105</v>
      </c>
      <c r="Z20" s="101" t="s">
        <v>105</v>
      </c>
      <c r="AA20" s="101" t="s">
        <v>105</v>
      </c>
      <c r="AB20" s="101" t="s">
        <v>105</v>
      </c>
      <c r="AC20" s="101" t="s">
        <v>105</v>
      </c>
      <c r="AD20" s="101" t="s">
        <v>105</v>
      </c>
      <c r="AE20" s="101" t="s">
        <v>105</v>
      </c>
      <c r="AF20" s="101" t="s">
        <v>105</v>
      </c>
      <c r="AG20" s="101" t="s">
        <v>105</v>
      </c>
      <c r="AH20" s="101" t="s">
        <v>105</v>
      </c>
    </row>
    <row r="21" spans="1:34" s="98" customFormat="1" ht="31.5" x14ac:dyDescent="0.25">
      <c r="A21" s="40" t="s">
        <v>116</v>
      </c>
      <c r="B21" s="94" t="s">
        <v>117</v>
      </c>
      <c r="C21" s="101" t="s">
        <v>91</v>
      </c>
      <c r="D21" s="101" t="s">
        <v>105</v>
      </c>
      <c r="E21" s="101" t="s">
        <v>105</v>
      </c>
      <c r="F21" s="101" t="s">
        <v>105</v>
      </c>
      <c r="G21" s="101" t="s">
        <v>105</v>
      </c>
      <c r="H21" s="101" t="s">
        <v>105</v>
      </c>
      <c r="I21" s="101" t="s">
        <v>105</v>
      </c>
      <c r="J21" s="101" t="s">
        <v>105</v>
      </c>
      <c r="K21" s="101" t="s">
        <v>105</v>
      </c>
      <c r="L21" s="101" t="s">
        <v>105</v>
      </c>
      <c r="M21" s="101" t="s">
        <v>105</v>
      </c>
      <c r="N21" s="101" t="s">
        <v>105</v>
      </c>
      <c r="O21" s="101" t="s">
        <v>105</v>
      </c>
      <c r="P21" s="101" t="s">
        <v>105</v>
      </c>
      <c r="Q21" s="101" t="s">
        <v>105</v>
      </c>
      <c r="R21" s="101" t="s">
        <v>105</v>
      </c>
      <c r="S21" s="101" t="s">
        <v>105</v>
      </c>
      <c r="T21" s="101" t="s">
        <v>105</v>
      </c>
      <c r="U21" s="101" t="s">
        <v>105</v>
      </c>
      <c r="V21" s="101" t="s">
        <v>105</v>
      </c>
      <c r="W21" s="101" t="s">
        <v>105</v>
      </c>
      <c r="X21" s="101" t="s">
        <v>105</v>
      </c>
      <c r="Y21" s="101" t="s">
        <v>105</v>
      </c>
      <c r="Z21" s="101" t="s">
        <v>105</v>
      </c>
      <c r="AA21" s="101" t="s">
        <v>105</v>
      </c>
      <c r="AB21" s="101" t="s">
        <v>105</v>
      </c>
      <c r="AC21" s="101" t="s">
        <v>105</v>
      </c>
      <c r="AD21" s="101" t="s">
        <v>105</v>
      </c>
      <c r="AE21" s="101" t="s">
        <v>105</v>
      </c>
      <c r="AF21" s="101" t="s">
        <v>105</v>
      </c>
      <c r="AG21" s="101" t="s">
        <v>105</v>
      </c>
      <c r="AH21" s="101" t="s">
        <v>105</v>
      </c>
    </row>
    <row r="22" spans="1:34" s="98" customFormat="1" ht="47.25" x14ac:dyDescent="0.25">
      <c r="A22" s="40" t="s">
        <v>118</v>
      </c>
      <c r="B22" s="94" t="s">
        <v>119</v>
      </c>
      <c r="C22" s="101" t="s">
        <v>91</v>
      </c>
      <c r="D22" s="101" t="s">
        <v>105</v>
      </c>
      <c r="E22" s="101" t="s">
        <v>105</v>
      </c>
      <c r="F22" s="101" t="s">
        <v>105</v>
      </c>
      <c r="G22" s="101" t="s">
        <v>105</v>
      </c>
      <c r="H22" s="101" t="s">
        <v>105</v>
      </c>
      <c r="I22" s="101" t="s">
        <v>105</v>
      </c>
      <c r="J22" s="101" t="s">
        <v>105</v>
      </c>
      <c r="K22" s="101" t="s">
        <v>105</v>
      </c>
      <c r="L22" s="101" t="s">
        <v>105</v>
      </c>
      <c r="M22" s="101" t="s">
        <v>105</v>
      </c>
      <c r="N22" s="101" t="s">
        <v>105</v>
      </c>
      <c r="O22" s="101" t="s">
        <v>105</v>
      </c>
      <c r="P22" s="101" t="s">
        <v>105</v>
      </c>
      <c r="Q22" s="101" t="s">
        <v>105</v>
      </c>
      <c r="R22" s="101" t="s">
        <v>105</v>
      </c>
      <c r="S22" s="101" t="s">
        <v>105</v>
      </c>
      <c r="T22" s="101" t="s">
        <v>105</v>
      </c>
      <c r="U22" s="101" t="s">
        <v>105</v>
      </c>
      <c r="V22" s="101" t="s">
        <v>105</v>
      </c>
      <c r="W22" s="101" t="s">
        <v>105</v>
      </c>
      <c r="X22" s="101" t="s">
        <v>105</v>
      </c>
      <c r="Y22" s="101" t="s">
        <v>105</v>
      </c>
      <c r="Z22" s="101" t="s">
        <v>105</v>
      </c>
      <c r="AA22" s="101" t="s">
        <v>105</v>
      </c>
      <c r="AB22" s="101" t="s">
        <v>105</v>
      </c>
      <c r="AC22" s="101" t="s">
        <v>105</v>
      </c>
      <c r="AD22" s="101" t="s">
        <v>105</v>
      </c>
      <c r="AE22" s="101" t="s">
        <v>105</v>
      </c>
      <c r="AF22" s="101" t="s">
        <v>105</v>
      </c>
      <c r="AG22" s="101" t="s">
        <v>105</v>
      </c>
      <c r="AH22" s="101" t="s">
        <v>105</v>
      </c>
    </row>
    <row r="23" spans="1:34" s="98" customFormat="1" ht="31.5" x14ac:dyDescent="0.25">
      <c r="A23" s="40" t="s">
        <v>120</v>
      </c>
      <c r="B23" s="94" t="s">
        <v>121</v>
      </c>
      <c r="C23" s="101" t="s">
        <v>91</v>
      </c>
      <c r="D23" s="101" t="s">
        <v>105</v>
      </c>
      <c r="E23" s="101" t="s">
        <v>105</v>
      </c>
      <c r="F23" s="101" t="s">
        <v>105</v>
      </c>
      <c r="G23" s="101" t="s">
        <v>105</v>
      </c>
      <c r="H23" s="101" t="s">
        <v>105</v>
      </c>
      <c r="I23" s="101" t="s">
        <v>105</v>
      </c>
      <c r="J23" s="101" t="s">
        <v>105</v>
      </c>
      <c r="K23" s="101" t="s">
        <v>105</v>
      </c>
      <c r="L23" s="101" t="s">
        <v>105</v>
      </c>
      <c r="M23" s="101" t="s">
        <v>105</v>
      </c>
      <c r="N23" s="101" t="s">
        <v>105</v>
      </c>
      <c r="O23" s="101" t="s">
        <v>105</v>
      </c>
      <c r="P23" s="101" t="s">
        <v>105</v>
      </c>
      <c r="Q23" s="101" t="s">
        <v>105</v>
      </c>
      <c r="R23" s="101" t="s">
        <v>105</v>
      </c>
      <c r="S23" s="101" t="s">
        <v>105</v>
      </c>
      <c r="T23" s="101" t="s">
        <v>105</v>
      </c>
      <c r="U23" s="101" t="s">
        <v>105</v>
      </c>
      <c r="V23" s="101" t="s">
        <v>105</v>
      </c>
      <c r="W23" s="101" t="s">
        <v>105</v>
      </c>
      <c r="X23" s="101" t="s">
        <v>105</v>
      </c>
      <c r="Y23" s="101" t="s">
        <v>105</v>
      </c>
      <c r="Z23" s="101" t="s">
        <v>105</v>
      </c>
      <c r="AA23" s="101" t="s">
        <v>105</v>
      </c>
      <c r="AB23" s="101" t="s">
        <v>105</v>
      </c>
      <c r="AC23" s="101" t="s">
        <v>105</v>
      </c>
      <c r="AD23" s="101" t="s">
        <v>105</v>
      </c>
      <c r="AE23" s="101" t="s">
        <v>105</v>
      </c>
      <c r="AF23" s="101" t="s">
        <v>105</v>
      </c>
      <c r="AG23" s="101" t="s">
        <v>105</v>
      </c>
      <c r="AH23" s="101" t="s">
        <v>105</v>
      </c>
    </row>
    <row r="24" spans="1:34" s="98" customFormat="1" ht="31.5" x14ac:dyDescent="0.25">
      <c r="A24" s="40" t="s">
        <v>122</v>
      </c>
      <c r="B24" s="94" t="s">
        <v>123</v>
      </c>
      <c r="C24" s="101" t="s">
        <v>91</v>
      </c>
      <c r="D24" s="101" t="s">
        <v>105</v>
      </c>
      <c r="E24" s="101" t="s">
        <v>105</v>
      </c>
      <c r="F24" s="101" t="s">
        <v>105</v>
      </c>
      <c r="G24" s="101" t="s">
        <v>105</v>
      </c>
      <c r="H24" s="101" t="s">
        <v>105</v>
      </c>
      <c r="I24" s="101" t="s">
        <v>105</v>
      </c>
      <c r="J24" s="101" t="s">
        <v>105</v>
      </c>
      <c r="K24" s="101" t="s">
        <v>105</v>
      </c>
      <c r="L24" s="101" t="s">
        <v>105</v>
      </c>
      <c r="M24" s="101" t="s">
        <v>105</v>
      </c>
      <c r="N24" s="101" t="s">
        <v>105</v>
      </c>
      <c r="O24" s="101" t="s">
        <v>105</v>
      </c>
      <c r="P24" s="101" t="s">
        <v>105</v>
      </c>
      <c r="Q24" s="101" t="s">
        <v>105</v>
      </c>
      <c r="R24" s="101" t="s">
        <v>105</v>
      </c>
      <c r="S24" s="101" t="s">
        <v>105</v>
      </c>
      <c r="T24" s="101" t="s">
        <v>105</v>
      </c>
      <c r="U24" s="101" t="s">
        <v>105</v>
      </c>
      <c r="V24" s="101" t="s">
        <v>105</v>
      </c>
      <c r="W24" s="101" t="s">
        <v>105</v>
      </c>
      <c r="X24" s="101" t="s">
        <v>105</v>
      </c>
      <c r="Y24" s="101" t="s">
        <v>105</v>
      </c>
      <c r="Z24" s="101" t="s">
        <v>105</v>
      </c>
      <c r="AA24" s="101" t="s">
        <v>105</v>
      </c>
      <c r="AB24" s="101" t="s">
        <v>105</v>
      </c>
      <c r="AC24" s="101" t="s">
        <v>105</v>
      </c>
      <c r="AD24" s="101" t="s">
        <v>105</v>
      </c>
      <c r="AE24" s="101" t="s">
        <v>105</v>
      </c>
      <c r="AF24" s="101" t="s">
        <v>105</v>
      </c>
      <c r="AG24" s="101" t="s">
        <v>105</v>
      </c>
      <c r="AH24" s="101" t="s">
        <v>105</v>
      </c>
    </row>
    <row r="25" spans="1:34" s="98" customFormat="1" ht="31.5" x14ac:dyDescent="0.25">
      <c r="A25" s="40" t="s">
        <v>124</v>
      </c>
      <c r="B25" s="94" t="s">
        <v>125</v>
      </c>
      <c r="C25" s="101" t="s">
        <v>91</v>
      </c>
      <c r="D25" s="101" t="s">
        <v>105</v>
      </c>
      <c r="E25" s="101" t="s">
        <v>105</v>
      </c>
      <c r="F25" s="101" t="s">
        <v>105</v>
      </c>
      <c r="G25" s="101" t="s">
        <v>105</v>
      </c>
      <c r="H25" s="101" t="s">
        <v>105</v>
      </c>
      <c r="I25" s="101" t="s">
        <v>105</v>
      </c>
      <c r="J25" s="101" t="s">
        <v>105</v>
      </c>
      <c r="K25" s="101" t="s">
        <v>105</v>
      </c>
      <c r="L25" s="101" t="s">
        <v>105</v>
      </c>
      <c r="M25" s="101" t="s">
        <v>105</v>
      </c>
      <c r="N25" s="101" t="s">
        <v>105</v>
      </c>
      <c r="O25" s="101" t="s">
        <v>105</v>
      </c>
      <c r="P25" s="101" t="s">
        <v>105</v>
      </c>
      <c r="Q25" s="101" t="s">
        <v>105</v>
      </c>
      <c r="R25" s="101" t="s">
        <v>105</v>
      </c>
      <c r="S25" s="101" t="s">
        <v>105</v>
      </c>
      <c r="T25" s="101" t="s">
        <v>105</v>
      </c>
      <c r="U25" s="101" t="s">
        <v>105</v>
      </c>
      <c r="V25" s="101" t="s">
        <v>105</v>
      </c>
      <c r="W25" s="101" t="s">
        <v>105</v>
      </c>
      <c r="X25" s="101" t="s">
        <v>105</v>
      </c>
      <c r="Y25" s="101" t="s">
        <v>105</v>
      </c>
      <c r="Z25" s="101" t="s">
        <v>105</v>
      </c>
      <c r="AA25" s="101" t="s">
        <v>105</v>
      </c>
      <c r="AB25" s="101" t="s">
        <v>105</v>
      </c>
      <c r="AC25" s="101" t="s">
        <v>105</v>
      </c>
      <c r="AD25" s="101" t="s">
        <v>105</v>
      </c>
      <c r="AE25" s="101" t="s">
        <v>105</v>
      </c>
      <c r="AF25" s="101" t="s">
        <v>105</v>
      </c>
      <c r="AG25" s="101" t="s">
        <v>105</v>
      </c>
      <c r="AH25" s="101" t="s">
        <v>105</v>
      </c>
    </row>
    <row r="26" spans="1:34" s="98" customFormat="1" ht="63" x14ac:dyDescent="0.25">
      <c r="A26" s="40" t="s">
        <v>124</v>
      </c>
      <c r="B26" s="94" t="s">
        <v>126</v>
      </c>
      <c r="C26" s="101" t="s">
        <v>91</v>
      </c>
      <c r="D26" s="101" t="s">
        <v>105</v>
      </c>
      <c r="E26" s="101" t="s">
        <v>105</v>
      </c>
      <c r="F26" s="101" t="s">
        <v>105</v>
      </c>
      <c r="G26" s="101" t="s">
        <v>105</v>
      </c>
      <c r="H26" s="101" t="s">
        <v>105</v>
      </c>
      <c r="I26" s="101" t="s">
        <v>105</v>
      </c>
      <c r="J26" s="101" t="s">
        <v>105</v>
      </c>
      <c r="K26" s="101" t="s">
        <v>105</v>
      </c>
      <c r="L26" s="101" t="s">
        <v>105</v>
      </c>
      <c r="M26" s="101" t="s">
        <v>105</v>
      </c>
      <c r="N26" s="101" t="s">
        <v>105</v>
      </c>
      <c r="O26" s="101" t="s">
        <v>105</v>
      </c>
      <c r="P26" s="101" t="s">
        <v>105</v>
      </c>
      <c r="Q26" s="101" t="s">
        <v>105</v>
      </c>
      <c r="R26" s="101" t="s">
        <v>105</v>
      </c>
      <c r="S26" s="101" t="s">
        <v>105</v>
      </c>
      <c r="T26" s="101" t="s">
        <v>105</v>
      </c>
      <c r="U26" s="101" t="s">
        <v>105</v>
      </c>
      <c r="V26" s="101" t="s">
        <v>105</v>
      </c>
      <c r="W26" s="101" t="s">
        <v>105</v>
      </c>
      <c r="X26" s="101" t="s">
        <v>105</v>
      </c>
      <c r="Y26" s="101" t="s">
        <v>105</v>
      </c>
      <c r="Z26" s="101" t="s">
        <v>105</v>
      </c>
      <c r="AA26" s="101" t="s">
        <v>105</v>
      </c>
      <c r="AB26" s="101" t="s">
        <v>105</v>
      </c>
      <c r="AC26" s="101" t="s">
        <v>105</v>
      </c>
      <c r="AD26" s="101" t="s">
        <v>105</v>
      </c>
      <c r="AE26" s="101" t="s">
        <v>105</v>
      </c>
      <c r="AF26" s="101" t="s">
        <v>105</v>
      </c>
      <c r="AG26" s="101" t="s">
        <v>105</v>
      </c>
      <c r="AH26" s="101" t="s">
        <v>105</v>
      </c>
    </row>
    <row r="27" spans="1:34" s="98" customFormat="1" ht="63" x14ac:dyDescent="0.25">
      <c r="A27" s="40" t="s">
        <v>124</v>
      </c>
      <c r="B27" s="94" t="s">
        <v>127</v>
      </c>
      <c r="C27" s="101" t="s">
        <v>91</v>
      </c>
      <c r="D27" s="101" t="s">
        <v>105</v>
      </c>
      <c r="E27" s="101" t="s">
        <v>105</v>
      </c>
      <c r="F27" s="101" t="s">
        <v>105</v>
      </c>
      <c r="G27" s="101" t="s">
        <v>105</v>
      </c>
      <c r="H27" s="101" t="s">
        <v>105</v>
      </c>
      <c r="I27" s="101" t="s">
        <v>105</v>
      </c>
      <c r="J27" s="101" t="s">
        <v>105</v>
      </c>
      <c r="K27" s="101" t="s">
        <v>105</v>
      </c>
      <c r="L27" s="101" t="s">
        <v>105</v>
      </c>
      <c r="M27" s="101" t="s">
        <v>105</v>
      </c>
      <c r="N27" s="101" t="s">
        <v>105</v>
      </c>
      <c r="O27" s="101" t="s">
        <v>105</v>
      </c>
      <c r="P27" s="101" t="s">
        <v>105</v>
      </c>
      <c r="Q27" s="101" t="s">
        <v>105</v>
      </c>
      <c r="R27" s="101" t="s">
        <v>105</v>
      </c>
      <c r="S27" s="101" t="s">
        <v>105</v>
      </c>
      <c r="T27" s="101" t="s">
        <v>105</v>
      </c>
      <c r="U27" s="101" t="s">
        <v>105</v>
      </c>
      <c r="V27" s="101" t="s">
        <v>105</v>
      </c>
      <c r="W27" s="101" t="s">
        <v>105</v>
      </c>
      <c r="X27" s="101" t="s">
        <v>105</v>
      </c>
      <c r="Y27" s="101" t="s">
        <v>105</v>
      </c>
      <c r="Z27" s="101" t="s">
        <v>105</v>
      </c>
      <c r="AA27" s="101" t="s">
        <v>105</v>
      </c>
      <c r="AB27" s="101" t="s">
        <v>105</v>
      </c>
      <c r="AC27" s="101" t="s">
        <v>105</v>
      </c>
      <c r="AD27" s="101" t="s">
        <v>105</v>
      </c>
      <c r="AE27" s="101" t="s">
        <v>105</v>
      </c>
      <c r="AF27" s="101" t="s">
        <v>105</v>
      </c>
      <c r="AG27" s="101" t="s">
        <v>105</v>
      </c>
      <c r="AH27" s="101" t="s">
        <v>105</v>
      </c>
    </row>
    <row r="28" spans="1:34" s="98" customFormat="1" ht="63" x14ac:dyDescent="0.25">
      <c r="A28" s="40" t="s">
        <v>124</v>
      </c>
      <c r="B28" s="94" t="s">
        <v>128</v>
      </c>
      <c r="C28" s="101" t="s">
        <v>91</v>
      </c>
      <c r="D28" s="101" t="s">
        <v>105</v>
      </c>
      <c r="E28" s="101" t="s">
        <v>105</v>
      </c>
      <c r="F28" s="101" t="s">
        <v>105</v>
      </c>
      <c r="G28" s="101" t="s">
        <v>105</v>
      </c>
      <c r="H28" s="101" t="s">
        <v>105</v>
      </c>
      <c r="I28" s="101" t="s">
        <v>105</v>
      </c>
      <c r="J28" s="101" t="s">
        <v>105</v>
      </c>
      <c r="K28" s="101" t="s">
        <v>105</v>
      </c>
      <c r="L28" s="101" t="s">
        <v>105</v>
      </c>
      <c r="M28" s="101" t="s">
        <v>105</v>
      </c>
      <c r="N28" s="101" t="s">
        <v>105</v>
      </c>
      <c r="O28" s="101" t="s">
        <v>105</v>
      </c>
      <c r="P28" s="101" t="s">
        <v>105</v>
      </c>
      <c r="Q28" s="101" t="s">
        <v>105</v>
      </c>
      <c r="R28" s="101" t="s">
        <v>105</v>
      </c>
      <c r="S28" s="101" t="s">
        <v>105</v>
      </c>
      <c r="T28" s="101" t="s">
        <v>105</v>
      </c>
      <c r="U28" s="101" t="s">
        <v>105</v>
      </c>
      <c r="V28" s="101" t="s">
        <v>105</v>
      </c>
      <c r="W28" s="101" t="s">
        <v>105</v>
      </c>
      <c r="X28" s="101" t="s">
        <v>105</v>
      </c>
      <c r="Y28" s="101" t="s">
        <v>105</v>
      </c>
      <c r="Z28" s="101" t="s">
        <v>105</v>
      </c>
      <c r="AA28" s="101" t="s">
        <v>105</v>
      </c>
      <c r="AB28" s="101" t="s">
        <v>105</v>
      </c>
      <c r="AC28" s="101" t="s">
        <v>105</v>
      </c>
      <c r="AD28" s="101" t="s">
        <v>105</v>
      </c>
      <c r="AE28" s="101" t="s">
        <v>105</v>
      </c>
      <c r="AF28" s="101" t="s">
        <v>105</v>
      </c>
      <c r="AG28" s="101" t="s">
        <v>105</v>
      </c>
      <c r="AH28" s="101" t="s">
        <v>105</v>
      </c>
    </row>
    <row r="29" spans="1:34" s="98" customFormat="1" ht="31.5" x14ac:dyDescent="0.25">
      <c r="A29" s="40" t="s">
        <v>129</v>
      </c>
      <c r="B29" s="94" t="s">
        <v>125</v>
      </c>
      <c r="C29" s="101" t="s">
        <v>91</v>
      </c>
      <c r="D29" s="101" t="s">
        <v>105</v>
      </c>
      <c r="E29" s="101" t="s">
        <v>105</v>
      </c>
      <c r="F29" s="101" t="s">
        <v>105</v>
      </c>
      <c r="G29" s="101" t="s">
        <v>105</v>
      </c>
      <c r="H29" s="101" t="s">
        <v>105</v>
      </c>
      <c r="I29" s="101" t="s">
        <v>105</v>
      </c>
      <c r="J29" s="101" t="s">
        <v>105</v>
      </c>
      <c r="K29" s="101" t="s">
        <v>105</v>
      </c>
      <c r="L29" s="101" t="s">
        <v>105</v>
      </c>
      <c r="M29" s="101" t="s">
        <v>105</v>
      </c>
      <c r="N29" s="101" t="s">
        <v>105</v>
      </c>
      <c r="O29" s="101" t="s">
        <v>105</v>
      </c>
      <c r="P29" s="101" t="s">
        <v>105</v>
      </c>
      <c r="Q29" s="101" t="s">
        <v>105</v>
      </c>
      <c r="R29" s="101" t="s">
        <v>105</v>
      </c>
      <c r="S29" s="101" t="s">
        <v>105</v>
      </c>
      <c r="T29" s="101" t="s">
        <v>105</v>
      </c>
      <c r="U29" s="101" t="s">
        <v>105</v>
      </c>
      <c r="V29" s="101" t="s">
        <v>105</v>
      </c>
      <c r="W29" s="101" t="s">
        <v>105</v>
      </c>
      <c r="X29" s="101" t="s">
        <v>105</v>
      </c>
      <c r="Y29" s="101" t="s">
        <v>105</v>
      </c>
      <c r="Z29" s="101" t="s">
        <v>105</v>
      </c>
      <c r="AA29" s="101" t="s">
        <v>105</v>
      </c>
      <c r="AB29" s="101" t="s">
        <v>105</v>
      </c>
      <c r="AC29" s="101" t="s">
        <v>105</v>
      </c>
      <c r="AD29" s="101" t="s">
        <v>105</v>
      </c>
      <c r="AE29" s="101" t="s">
        <v>105</v>
      </c>
      <c r="AF29" s="101" t="s">
        <v>105</v>
      </c>
      <c r="AG29" s="101" t="s">
        <v>105</v>
      </c>
      <c r="AH29" s="101" t="s">
        <v>105</v>
      </c>
    </row>
    <row r="30" spans="1:34" s="98" customFormat="1" ht="63" x14ac:dyDescent="0.25">
      <c r="A30" s="40" t="s">
        <v>129</v>
      </c>
      <c r="B30" s="94" t="s">
        <v>126</v>
      </c>
      <c r="C30" s="101" t="s">
        <v>91</v>
      </c>
      <c r="D30" s="101" t="s">
        <v>105</v>
      </c>
      <c r="E30" s="101" t="s">
        <v>105</v>
      </c>
      <c r="F30" s="101" t="s">
        <v>105</v>
      </c>
      <c r="G30" s="101" t="s">
        <v>105</v>
      </c>
      <c r="H30" s="101" t="s">
        <v>105</v>
      </c>
      <c r="I30" s="101" t="s">
        <v>105</v>
      </c>
      <c r="J30" s="101" t="s">
        <v>105</v>
      </c>
      <c r="K30" s="101" t="s">
        <v>105</v>
      </c>
      <c r="L30" s="101" t="s">
        <v>105</v>
      </c>
      <c r="M30" s="101" t="s">
        <v>105</v>
      </c>
      <c r="N30" s="101" t="s">
        <v>105</v>
      </c>
      <c r="O30" s="101" t="s">
        <v>105</v>
      </c>
      <c r="P30" s="101" t="s">
        <v>105</v>
      </c>
      <c r="Q30" s="101" t="s">
        <v>105</v>
      </c>
      <c r="R30" s="101" t="s">
        <v>105</v>
      </c>
      <c r="S30" s="101" t="s">
        <v>105</v>
      </c>
      <c r="T30" s="101" t="s">
        <v>105</v>
      </c>
      <c r="U30" s="101" t="s">
        <v>105</v>
      </c>
      <c r="V30" s="101" t="s">
        <v>105</v>
      </c>
      <c r="W30" s="101" t="s">
        <v>105</v>
      </c>
      <c r="X30" s="101" t="s">
        <v>105</v>
      </c>
      <c r="Y30" s="101" t="s">
        <v>105</v>
      </c>
      <c r="Z30" s="101" t="s">
        <v>105</v>
      </c>
      <c r="AA30" s="101" t="s">
        <v>105</v>
      </c>
      <c r="AB30" s="101" t="s">
        <v>105</v>
      </c>
      <c r="AC30" s="101" t="s">
        <v>105</v>
      </c>
      <c r="AD30" s="101" t="s">
        <v>105</v>
      </c>
      <c r="AE30" s="101" t="s">
        <v>105</v>
      </c>
      <c r="AF30" s="101" t="s">
        <v>105</v>
      </c>
      <c r="AG30" s="101" t="s">
        <v>105</v>
      </c>
      <c r="AH30" s="101" t="s">
        <v>105</v>
      </c>
    </row>
    <row r="31" spans="1:34" s="98" customFormat="1" ht="63" x14ac:dyDescent="0.25">
      <c r="A31" s="40" t="s">
        <v>129</v>
      </c>
      <c r="B31" s="94" t="s">
        <v>127</v>
      </c>
      <c r="C31" s="101" t="s">
        <v>91</v>
      </c>
      <c r="D31" s="101" t="s">
        <v>105</v>
      </c>
      <c r="E31" s="101" t="s">
        <v>105</v>
      </c>
      <c r="F31" s="101" t="s">
        <v>105</v>
      </c>
      <c r="G31" s="101" t="s">
        <v>105</v>
      </c>
      <c r="H31" s="101" t="s">
        <v>105</v>
      </c>
      <c r="I31" s="101" t="s">
        <v>105</v>
      </c>
      <c r="J31" s="101" t="s">
        <v>105</v>
      </c>
      <c r="K31" s="101" t="s">
        <v>105</v>
      </c>
      <c r="L31" s="101" t="s">
        <v>105</v>
      </c>
      <c r="M31" s="101" t="s">
        <v>105</v>
      </c>
      <c r="N31" s="101" t="s">
        <v>105</v>
      </c>
      <c r="O31" s="101" t="s">
        <v>105</v>
      </c>
      <c r="P31" s="101" t="s">
        <v>105</v>
      </c>
      <c r="Q31" s="101" t="s">
        <v>105</v>
      </c>
      <c r="R31" s="101" t="s">
        <v>105</v>
      </c>
      <c r="S31" s="101" t="s">
        <v>105</v>
      </c>
      <c r="T31" s="101" t="s">
        <v>105</v>
      </c>
      <c r="U31" s="101" t="s">
        <v>105</v>
      </c>
      <c r="V31" s="101" t="s">
        <v>105</v>
      </c>
      <c r="W31" s="101" t="s">
        <v>105</v>
      </c>
      <c r="X31" s="101" t="s">
        <v>105</v>
      </c>
      <c r="Y31" s="101" t="s">
        <v>105</v>
      </c>
      <c r="Z31" s="101" t="s">
        <v>105</v>
      </c>
      <c r="AA31" s="101" t="s">
        <v>105</v>
      </c>
      <c r="AB31" s="101" t="s">
        <v>105</v>
      </c>
      <c r="AC31" s="101" t="s">
        <v>105</v>
      </c>
      <c r="AD31" s="101" t="s">
        <v>105</v>
      </c>
      <c r="AE31" s="101" t="s">
        <v>105</v>
      </c>
      <c r="AF31" s="101" t="s">
        <v>105</v>
      </c>
      <c r="AG31" s="101" t="s">
        <v>105</v>
      </c>
      <c r="AH31" s="101" t="s">
        <v>105</v>
      </c>
    </row>
    <row r="32" spans="1:34" s="98" customFormat="1" ht="63" x14ac:dyDescent="0.25">
      <c r="A32" s="40" t="s">
        <v>129</v>
      </c>
      <c r="B32" s="94" t="s">
        <v>130</v>
      </c>
      <c r="C32" s="101" t="s">
        <v>91</v>
      </c>
      <c r="D32" s="101" t="s">
        <v>105</v>
      </c>
      <c r="E32" s="101" t="s">
        <v>105</v>
      </c>
      <c r="F32" s="101" t="s">
        <v>105</v>
      </c>
      <c r="G32" s="101" t="s">
        <v>105</v>
      </c>
      <c r="H32" s="101" t="s">
        <v>105</v>
      </c>
      <c r="I32" s="101" t="s">
        <v>105</v>
      </c>
      <c r="J32" s="101" t="s">
        <v>105</v>
      </c>
      <c r="K32" s="101" t="s">
        <v>105</v>
      </c>
      <c r="L32" s="101" t="s">
        <v>105</v>
      </c>
      <c r="M32" s="101" t="s">
        <v>105</v>
      </c>
      <c r="N32" s="101" t="s">
        <v>105</v>
      </c>
      <c r="O32" s="101" t="s">
        <v>105</v>
      </c>
      <c r="P32" s="101" t="s">
        <v>105</v>
      </c>
      <c r="Q32" s="101" t="s">
        <v>105</v>
      </c>
      <c r="R32" s="101" t="s">
        <v>105</v>
      </c>
      <c r="S32" s="101" t="s">
        <v>105</v>
      </c>
      <c r="T32" s="101" t="s">
        <v>105</v>
      </c>
      <c r="U32" s="101" t="s">
        <v>105</v>
      </c>
      <c r="V32" s="101" t="s">
        <v>105</v>
      </c>
      <c r="W32" s="101" t="s">
        <v>105</v>
      </c>
      <c r="X32" s="101" t="s">
        <v>105</v>
      </c>
      <c r="Y32" s="101" t="s">
        <v>105</v>
      </c>
      <c r="Z32" s="101" t="s">
        <v>105</v>
      </c>
      <c r="AA32" s="101" t="s">
        <v>105</v>
      </c>
      <c r="AB32" s="101" t="s">
        <v>105</v>
      </c>
      <c r="AC32" s="101" t="s">
        <v>105</v>
      </c>
      <c r="AD32" s="101" t="s">
        <v>105</v>
      </c>
      <c r="AE32" s="101" t="s">
        <v>105</v>
      </c>
      <c r="AF32" s="101" t="s">
        <v>105</v>
      </c>
      <c r="AG32" s="101" t="s">
        <v>105</v>
      </c>
      <c r="AH32" s="101" t="s">
        <v>105</v>
      </c>
    </row>
    <row r="33" spans="1:34" s="98" customFormat="1" ht="63" x14ac:dyDescent="0.25">
      <c r="A33" s="40" t="s">
        <v>131</v>
      </c>
      <c r="B33" s="94" t="s">
        <v>132</v>
      </c>
      <c r="C33" s="101" t="s">
        <v>91</v>
      </c>
      <c r="D33" s="101" t="s">
        <v>105</v>
      </c>
      <c r="E33" s="101" t="s">
        <v>105</v>
      </c>
      <c r="F33" s="101" t="s">
        <v>105</v>
      </c>
      <c r="G33" s="101" t="s">
        <v>105</v>
      </c>
      <c r="H33" s="101" t="s">
        <v>105</v>
      </c>
      <c r="I33" s="101" t="s">
        <v>105</v>
      </c>
      <c r="J33" s="101" t="s">
        <v>105</v>
      </c>
      <c r="K33" s="101" t="s">
        <v>105</v>
      </c>
      <c r="L33" s="101" t="s">
        <v>105</v>
      </c>
      <c r="M33" s="101" t="s">
        <v>105</v>
      </c>
      <c r="N33" s="101" t="s">
        <v>105</v>
      </c>
      <c r="O33" s="101" t="s">
        <v>105</v>
      </c>
      <c r="P33" s="101" t="s">
        <v>105</v>
      </c>
      <c r="Q33" s="101" t="s">
        <v>105</v>
      </c>
      <c r="R33" s="101" t="s">
        <v>105</v>
      </c>
      <c r="S33" s="101" t="s">
        <v>105</v>
      </c>
      <c r="T33" s="101" t="s">
        <v>105</v>
      </c>
      <c r="U33" s="101" t="s">
        <v>105</v>
      </c>
      <c r="V33" s="101" t="s">
        <v>105</v>
      </c>
      <c r="W33" s="101" t="s">
        <v>105</v>
      </c>
      <c r="X33" s="101" t="s">
        <v>105</v>
      </c>
      <c r="Y33" s="101" t="s">
        <v>105</v>
      </c>
      <c r="Z33" s="101" t="s">
        <v>105</v>
      </c>
      <c r="AA33" s="101" t="s">
        <v>105</v>
      </c>
      <c r="AB33" s="101" t="s">
        <v>105</v>
      </c>
      <c r="AC33" s="101" t="s">
        <v>105</v>
      </c>
      <c r="AD33" s="101" t="s">
        <v>105</v>
      </c>
      <c r="AE33" s="101" t="s">
        <v>105</v>
      </c>
      <c r="AF33" s="101" t="s">
        <v>105</v>
      </c>
      <c r="AG33" s="101" t="s">
        <v>105</v>
      </c>
      <c r="AH33" s="101" t="s">
        <v>105</v>
      </c>
    </row>
    <row r="34" spans="1:34" s="98" customFormat="1" ht="47.25" x14ac:dyDescent="0.25">
      <c r="A34" s="40" t="s">
        <v>133</v>
      </c>
      <c r="B34" s="94" t="s">
        <v>134</v>
      </c>
      <c r="C34" s="101" t="s">
        <v>91</v>
      </c>
      <c r="D34" s="101" t="s">
        <v>105</v>
      </c>
      <c r="E34" s="101" t="s">
        <v>105</v>
      </c>
      <c r="F34" s="101" t="s">
        <v>105</v>
      </c>
      <c r="G34" s="101" t="s">
        <v>105</v>
      </c>
      <c r="H34" s="101" t="s">
        <v>105</v>
      </c>
      <c r="I34" s="101" t="s">
        <v>105</v>
      </c>
      <c r="J34" s="101" t="s">
        <v>105</v>
      </c>
      <c r="K34" s="101" t="s">
        <v>105</v>
      </c>
      <c r="L34" s="101" t="s">
        <v>105</v>
      </c>
      <c r="M34" s="101" t="s">
        <v>105</v>
      </c>
      <c r="N34" s="101" t="s">
        <v>105</v>
      </c>
      <c r="O34" s="101" t="s">
        <v>105</v>
      </c>
      <c r="P34" s="101" t="s">
        <v>105</v>
      </c>
      <c r="Q34" s="101" t="s">
        <v>105</v>
      </c>
      <c r="R34" s="101" t="s">
        <v>105</v>
      </c>
      <c r="S34" s="101" t="s">
        <v>105</v>
      </c>
      <c r="T34" s="101" t="s">
        <v>105</v>
      </c>
      <c r="U34" s="101" t="s">
        <v>105</v>
      </c>
      <c r="V34" s="101" t="s">
        <v>105</v>
      </c>
      <c r="W34" s="101" t="s">
        <v>105</v>
      </c>
      <c r="X34" s="101" t="s">
        <v>105</v>
      </c>
      <c r="Y34" s="101" t="s">
        <v>105</v>
      </c>
      <c r="Z34" s="101" t="s">
        <v>105</v>
      </c>
      <c r="AA34" s="101" t="s">
        <v>105</v>
      </c>
      <c r="AB34" s="101" t="s">
        <v>105</v>
      </c>
      <c r="AC34" s="101" t="s">
        <v>105</v>
      </c>
      <c r="AD34" s="101" t="s">
        <v>105</v>
      </c>
      <c r="AE34" s="101" t="s">
        <v>105</v>
      </c>
      <c r="AF34" s="101" t="s">
        <v>105</v>
      </c>
      <c r="AG34" s="101" t="s">
        <v>105</v>
      </c>
      <c r="AH34" s="101" t="s">
        <v>105</v>
      </c>
    </row>
    <row r="35" spans="1:34" s="98" customFormat="1" ht="47.25" x14ac:dyDescent="0.25">
      <c r="A35" s="40" t="s">
        <v>135</v>
      </c>
      <c r="B35" s="94" t="s">
        <v>136</v>
      </c>
      <c r="C35" s="101" t="s">
        <v>91</v>
      </c>
      <c r="D35" s="101" t="s">
        <v>105</v>
      </c>
      <c r="E35" s="101" t="s">
        <v>105</v>
      </c>
      <c r="F35" s="101" t="s">
        <v>105</v>
      </c>
      <c r="G35" s="101" t="s">
        <v>105</v>
      </c>
      <c r="H35" s="101" t="s">
        <v>105</v>
      </c>
      <c r="I35" s="101" t="s">
        <v>105</v>
      </c>
      <c r="J35" s="101" t="s">
        <v>105</v>
      </c>
      <c r="K35" s="101" t="s">
        <v>105</v>
      </c>
      <c r="L35" s="101" t="s">
        <v>105</v>
      </c>
      <c r="M35" s="101" t="s">
        <v>105</v>
      </c>
      <c r="N35" s="101" t="s">
        <v>105</v>
      </c>
      <c r="O35" s="101" t="s">
        <v>105</v>
      </c>
      <c r="P35" s="101" t="s">
        <v>105</v>
      </c>
      <c r="Q35" s="101" t="s">
        <v>105</v>
      </c>
      <c r="R35" s="101" t="s">
        <v>105</v>
      </c>
      <c r="S35" s="101" t="s">
        <v>105</v>
      </c>
      <c r="T35" s="101" t="s">
        <v>105</v>
      </c>
      <c r="U35" s="101" t="s">
        <v>105</v>
      </c>
      <c r="V35" s="101" t="s">
        <v>105</v>
      </c>
      <c r="W35" s="101" t="s">
        <v>105</v>
      </c>
      <c r="X35" s="101" t="s">
        <v>105</v>
      </c>
      <c r="Y35" s="101" t="s">
        <v>105</v>
      </c>
      <c r="Z35" s="101" t="s">
        <v>105</v>
      </c>
      <c r="AA35" s="101" t="s">
        <v>105</v>
      </c>
      <c r="AB35" s="101" t="s">
        <v>105</v>
      </c>
      <c r="AC35" s="101" t="s">
        <v>105</v>
      </c>
      <c r="AD35" s="101" t="s">
        <v>105</v>
      </c>
      <c r="AE35" s="101" t="s">
        <v>105</v>
      </c>
      <c r="AF35" s="101" t="s">
        <v>105</v>
      </c>
      <c r="AG35" s="101" t="s">
        <v>105</v>
      </c>
      <c r="AH35" s="101" t="s">
        <v>105</v>
      </c>
    </row>
    <row r="36" spans="1:34" s="49" customFormat="1" ht="15.75" x14ac:dyDescent="0.25">
      <c r="A36" s="444"/>
      <c r="B36" s="441"/>
      <c r="C36" s="441"/>
      <c r="D36" s="441"/>
      <c r="E36" s="441"/>
      <c r="F36" s="442"/>
      <c r="G36" s="441"/>
      <c r="H36" s="441"/>
      <c r="I36" s="108"/>
      <c r="J36" s="108"/>
      <c r="K36" s="108"/>
      <c r="L36" s="108"/>
      <c r="M36" s="441"/>
      <c r="N36" s="441"/>
      <c r="O36" s="441"/>
      <c r="P36" s="441"/>
      <c r="Q36" s="441"/>
      <c r="R36" s="441"/>
      <c r="S36" s="441"/>
      <c r="T36" s="441"/>
      <c r="U36" s="441"/>
      <c r="V36" s="441"/>
      <c r="W36" s="443"/>
      <c r="X36" s="441"/>
      <c r="Y36" s="444"/>
      <c r="Z36" s="444"/>
      <c r="AA36" s="444"/>
      <c r="AB36" s="444"/>
      <c r="AC36" s="444"/>
      <c r="AD36" s="444"/>
      <c r="AE36" s="444"/>
      <c r="AF36" s="444"/>
      <c r="AG36" s="444"/>
      <c r="AH36" s="444"/>
    </row>
    <row r="37" spans="1:34" s="49" customFormat="1" ht="15.75" x14ac:dyDescent="0.25">
      <c r="A37" s="444"/>
      <c r="B37" s="441"/>
      <c r="C37" s="441"/>
      <c r="D37" s="441"/>
      <c r="E37" s="441"/>
      <c r="F37" s="442"/>
      <c r="G37" s="441"/>
      <c r="H37" s="441"/>
      <c r="I37" s="108"/>
      <c r="J37" s="108"/>
      <c r="K37" s="108"/>
      <c r="L37" s="108"/>
      <c r="M37" s="441"/>
      <c r="N37" s="441"/>
      <c r="O37" s="441"/>
      <c r="P37" s="441"/>
      <c r="Q37" s="441"/>
      <c r="R37" s="441"/>
      <c r="S37" s="441"/>
      <c r="T37" s="441"/>
      <c r="U37" s="441"/>
      <c r="V37" s="441"/>
      <c r="W37" s="443"/>
      <c r="X37" s="441"/>
      <c r="Y37" s="444"/>
      <c r="Z37" s="444"/>
      <c r="AA37" s="444"/>
      <c r="AB37" s="444"/>
      <c r="AC37" s="444"/>
      <c r="AD37" s="444"/>
      <c r="AE37" s="444"/>
      <c r="AF37" s="444"/>
      <c r="AG37" s="444"/>
      <c r="AH37" s="444"/>
    </row>
    <row r="38" spans="1:34" s="49" customFormat="1" ht="15.75" x14ac:dyDescent="0.25">
      <c r="A38" s="444"/>
      <c r="B38" s="441"/>
      <c r="C38" s="441"/>
      <c r="D38" s="441"/>
      <c r="E38" s="441"/>
      <c r="F38" s="442"/>
      <c r="G38" s="441"/>
      <c r="H38" s="441"/>
      <c r="I38" s="108"/>
      <c r="J38" s="108"/>
      <c r="K38" s="108"/>
      <c r="L38" s="108"/>
      <c r="M38" s="441"/>
      <c r="N38" s="441"/>
      <c r="O38" s="441"/>
      <c r="P38" s="441"/>
      <c r="Q38" s="441"/>
      <c r="R38" s="441"/>
      <c r="S38" s="441"/>
      <c r="T38" s="441"/>
      <c r="U38" s="441"/>
      <c r="V38" s="441"/>
      <c r="W38" s="443"/>
      <c r="X38" s="441"/>
      <c r="Y38" s="444"/>
      <c r="Z38" s="444"/>
      <c r="AA38" s="444"/>
      <c r="AB38" s="444"/>
      <c r="AC38" s="444"/>
      <c r="AD38" s="444"/>
      <c r="AE38" s="444"/>
      <c r="AF38" s="444"/>
      <c r="AG38" s="444"/>
      <c r="AH38" s="444"/>
    </row>
    <row r="39" spans="1:34" s="49" customFormat="1" ht="15.75" x14ac:dyDescent="0.25">
      <c r="A39" s="444"/>
      <c r="B39" s="441"/>
      <c r="C39" s="441"/>
      <c r="D39" s="441"/>
      <c r="E39" s="441"/>
      <c r="F39" s="442"/>
      <c r="G39" s="441"/>
      <c r="H39" s="441"/>
      <c r="I39" s="108"/>
      <c r="J39" s="108"/>
      <c r="K39" s="108"/>
      <c r="L39" s="108"/>
      <c r="M39" s="441"/>
      <c r="N39" s="441"/>
      <c r="O39" s="441"/>
      <c r="P39" s="441"/>
      <c r="Q39" s="441"/>
      <c r="R39" s="441"/>
      <c r="S39" s="441"/>
      <c r="T39" s="441"/>
      <c r="U39" s="441"/>
      <c r="V39" s="441"/>
      <c r="W39" s="443"/>
      <c r="X39" s="441"/>
      <c r="Y39" s="444"/>
      <c r="Z39" s="444"/>
      <c r="AA39" s="444"/>
      <c r="AB39" s="444"/>
      <c r="AC39" s="444"/>
      <c r="AD39" s="444"/>
      <c r="AE39" s="444"/>
      <c r="AF39" s="444"/>
      <c r="AG39" s="444"/>
      <c r="AH39" s="444"/>
    </row>
    <row r="40" spans="1:34" s="49" customFormat="1" ht="15.75" x14ac:dyDescent="0.25">
      <c r="A40" s="444"/>
      <c r="B40" s="441"/>
      <c r="C40" s="441"/>
      <c r="D40" s="441"/>
      <c r="E40" s="441"/>
      <c r="F40" s="442"/>
      <c r="G40" s="441"/>
      <c r="H40" s="441"/>
      <c r="I40" s="108"/>
      <c r="J40" s="108"/>
      <c r="K40" s="108"/>
      <c r="L40" s="108"/>
      <c r="M40" s="441"/>
      <c r="N40" s="441"/>
      <c r="O40" s="441"/>
      <c r="P40" s="441"/>
      <c r="Q40" s="441"/>
      <c r="R40" s="441"/>
      <c r="S40" s="441"/>
      <c r="T40" s="441"/>
      <c r="U40" s="441"/>
      <c r="V40" s="441"/>
      <c r="W40" s="443"/>
      <c r="X40" s="441"/>
      <c r="Y40" s="444"/>
      <c r="Z40" s="444"/>
      <c r="AA40" s="444"/>
      <c r="AB40" s="444"/>
      <c r="AC40" s="444"/>
      <c r="AD40" s="444"/>
      <c r="AE40" s="444"/>
      <c r="AF40" s="444"/>
      <c r="AG40" s="444"/>
      <c r="AH40" s="444"/>
    </row>
    <row r="41" spans="1:34" s="49" customFormat="1" ht="15.75" x14ac:dyDescent="0.25">
      <c r="A41" s="444"/>
      <c r="B41" s="441"/>
      <c r="C41" s="441"/>
      <c r="D41" s="441"/>
      <c r="E41" s="441"/>
      <c r="F41" s="442"/>
      <c r="G41" s="441"/>
      <c r="H41" s="441"/>
      <c r="I41" s="108"/>
      <c r="J41" s="108"/>
      <c r="K41" s="108"/>
      <c r="L41" s="108"/>
      <c r="M41" s="441"/>
      <c r="N41" s="441"/>
      <c r="O41" s="441"/>
      <c r="P41" s="441"/>
      <c r="Q41" s="441"/>
      <c r="R41" s="441"/>
      <c r="S41" s="441"/>
      <c r="T41" s="441"/>
      <c r="U41" s="441"/>
      <c r="V41" s="441"/>
      <c r="W41" s="443"/>
      <c r="X41" s="441"/>
      <c r="Y41" s="444"/>
      <c r="Z41" s="444"/>
      <c r="AA41" s="444"/>
      <c r="AB41" s="444"/>
      <c r="AC41" s="444"/>
      <c r="AD41" s="444"/>
      <c r="AE41" s="444"/>
      <c r="AF41" s="444"/>
      <c r="AG41" s="444"/>
      <c r="AH41" s="444"/>
    </row>
    <row r="42" spans="1:34" s="49" customFormat="1" ht="15.75" x14ac:dyDescent="0.25">
      <c r="A42" s="444"/>
      <c r="B42" s="441"/>
      <c r="C42" s="441"/>
      <c r="D42" s="441"/>
      <c r="E42" s="441"/>
      <c r="F42" s="442"/>
      <c r="G42" s="441"/>
      <c r="H42" s="441"/>
      <c r="I42" s="108"/>
      <c r="J42" s="108"/>
      <c r="K42" s="108"/>
      <c r="L42" s="108"/>
      <c r="M42" s="441"/>
      <c r="N42" s="441"/>
      <c r="O42" s="441"/>
      <c r="P42" s="441"/>
      <c r="Q42" s="441"/>
      <c r="R42" s="441"/>
      <c r="S42" s="441"/>
      <c r="T42" s="441"/>
      <c r="U42" s="441"/>
      <c r="V42" s="441"/>
      <c r="W42" s="443"/>
      <c r="X42" s="441"/>
      <c r="Y42" s="444"/>
      <c r="Z42" s="444"/>
      <c r="AA42" s="444"/>
      <c r="AB42" s="444"/>
      <c r="AC42" s="444"/>
      <c r="AD42" s="444"/>
      <c r="AE42" s="444"/>
      <c r="AF42" s="444"/>
      <c r="AG42" s="444"/>
      <c r="AH42" s="444"/>
    </row>
    <row r="43" spans="1:34" s="49" customFormat="1" ht="15.75" x14ac:dyDescent="0.25">
      <c r="A43" s="444"/>
      <c r="B43" s="441"/>
      <c r="C43" s="441"/>
      <c r="D43" s="441"/>
      <c r="E43" s="441"/>
      <c r="F43" s="442"/>
      <c r="G43" s="441"/>
      <c r="H43" s="441"/>
      <c r="I43" s="108"/>
      <c r="J43" s="108"/>
      <c r="K43" s="108"/>
      <c r="L43" s="108"/>
      <c r="M43" s="441"/>
      <c r="N43" s="441"/>
      <c r="O43" s="441"/>
      <c r="P43" s="441"/>
      <c r="Q43" s="441"/>
      <c r="R43" s="441"/>
      <c r="S43" s="441"/>
      <c r="T43" s="441"/>
      <c r="U43" s="441"/>
      <c r="V43" s="441"/>
      <c r="W43" s="443"/>
      <c r="X43" s="441"/>
      <c r="Y43" s="444"/>
      <c r="Z43" s="444"/>
      <c r="AA43" s="444"/>
      <c r="AB43" s="444"/>
      <c r="AC43" s="444"/>
      <c r="AD43" s="444"/>
      <c r="AE43" s="444"/>
      <c r="AF43" s="444"/>
      <c r="AG43" s="444"/>
      <c r="AH43" s="444"/>
    </row>
    <row r="44" spans="1:34" s="49" customFormat="1" ht="15.75" x14ac:dyDescent="0.25">
      <c r="A44" s="444"/>
      <c r="B44" s="441"/>
      <c r="C44" s="441"/>
      <c r="D44" s="441"/>
      <c r="E44" s="441"/>
      <c r="F44" s="442"/>
      <c r="G44" s="441"/>
      <c r="H44" s="441"/>
      <c r="I44" s="108"/>
      <c r="J44" s="108"/>
      <c r="K44" s="108"/>
      <c r="L44" s="108"/>
      <c r="M44" s="441"/>
      <c r="N44" s="441"/>
      <c r="O44" s="441"/>
      <c r="P44" s="441"/>
      <c r="Q44" s="441"/>
      <c r="R44" s="441"/>
      <c r="S44" s="441"/>
      <c r="T44" s="441"/>
      <c r="U44" s="441"/>
      <c r="V44" s="441"/>
      <c r="W44" s="443"/>
      <c r="X44" s="441"/>
      <c r="Y44" s="444"/>
      <c r="Z44" s="444"/>
      <c r="AA44" s="444"/>
      <c r="AB44" s="444"/>
      <c r="AC44" s="444"/>
      <c r="AD44" s="444"/>
      <c r="AE44" s="444"/>
      <c r="AF44" s="444"/>
      <c r="AG44" s="444"/>
      <c r="AH44" s="444"/>
    </row>
    <row r="45" spans="1:34" s="49" customFormat="1" ht="15.75" x14ac:dyDescent="0.25">
      <c r="A45" s="444"/>
      <c r="B45" s="441"/>
      <c r="C45" s="441"/>
      <c r="D45" s="441"/>
      <c r="E45" s="441"/>
      <c r="F45" s="442"/>
      <c r="G45" s="441"/>
      <c r="H45" s="441"/>
      <c r="I45" s="108"/>
      <c r="J45" s="108"/>
      <c r="K45" s="108"/>
      <c r="L45" s="108"/>
      <c r="M45" s="441"/>
      <c r="N45" s="441"/>
      <c r="O45" s="441"/>
      <c r="P45" s="441"/>
      <c r="Q45" s="441"/>
      <c r="R45" s="441"/>
      <c r="S45" s="441"/>
      <c r="T45" s="441"/>
      <c r="U45" s="441"/>
      <c r="V45" s="441"/>
      <c r="W45" s="443"/>
      <c r="X45" s="441"/>
      <c r="Y45" s="444"/>
      <c r="Z45" s="444"/>
      <c r="AA45" s="444"/>
      <c r="AB45" s="444"/>
      <c r="AC45" s="444"/>
      <c r="AD45" s="444"/>
      <c r="AE45" s="444"/>
      <c r="AF45" s="444"/>
      <c r="AG45" s="444"/>
      <c r="AH45" s="444"/>
    </row>
    <row r="46" spans="1:34" s="49" customFormat="1" ht="15.75" x14ac:dyDescent="0.25">
      <c r="A46" s="444"/>
      <c r="B46" s="441"/>
      <c r="C46" s="441"/>
      <c r="D46" s="441"/>
      <c r="E46" s="441"/>
      <c r="F46" s="442"/>
      <c r="G46" s="441"/>
      <c r="H46" s="441"/>
      <c r="I46" s="108"/>
      <c r="J46" s="108"/>
      <c r="K46" s="108"/>
      <c r="L46" s="108"/>
      <c r="M46" s="441"/>
      <c r="N46" s="441"/>
      <c r="O46" s="441"/>
      <c r="P46" s="441"/>
      <c r="Q46" s="441"/>
      <c r="R46" s="441"/>
      <c r="S46" s="441"/>
      <c r="T46" s="441"/>
      <c r="U46" s="441"/>
      <c r="V46" s="441"/>
      <c r="W46" s="443"/>
      <c r="X46" s="441"/>
      <c r="Y46" s="444"/>
      <c r="Z46" s="444"/>
      <c r="AA46" s="444"/>
      <c r="AB46" s="444"/>
      <c r="AC46" s="444"/>
      <c r="AD46" s="444"/>
      <c r="AE46" s="444"/>
      <c r="AF46" s="444"/>
      <c r="AG46" s="444"/>
      <c r="AH46" s="444"/>
    </row>
    <row r="47" spans="1:34" s="49" customFormat="1" ht="15.75" x14ac:dyDescent="0.25">
      <c r="A47" s="444"/>
      <c r="B47" s="441"/>
      <c r="C47" s="441"/>
      <c r="D47" s="441"/>
      <c r="E47" s="441"/>
      <c r="F47" s="442"/>
      <c r="G47" s="441"/>
      <c r="H47" s="441"/>
      <c r="I47" s="108"/>
      <c r="J47" s="108"/>
      <c r="K47" s="108"/>
      <c r="L47" s="108"/>
      <c r="M47" s="441"/>
      <c r="N47" s="441"/>
      <c r="O47" s="441"/>
      <c r="P47" s="441"/>
      <c r="Q47" s="441"/>
      <c r="R47" s="441"/>
      <c r="S47" s="441"/>
      <c r="T47" s="441"/>
      <c r="U47" s="441"/>
      <c r="V47" s="441"/>
      <c r="W47" s="443"/>
      <c r="X47" s="441"/>
      <c r="Y47" s="444"/>
      <c r="Z47" s="444"/>
      <c r="AA47" s="444"/>
      <c r="AB47" s="444"/>
      <c r="AC47" s="444"/>
      <c r="AD47" s="444"/>
      <c r="AE47" s="444"/>
      <c r="AF47" s="444"/>
      <c r="AG47" s="444"/>
      <c r="AH47" s="444"/>
    </row>
    <row r="48" spans="1:34" s="49" customFormat="1" ht="15.75" x14ac:dyDescent="0.25">
      <c r="A48" s="444"/>
      <c r="B48" s="441"/>
      <c r="C48" s="441"/>
      <c r="D48" s="441"/>
      <c r="E48" s="441"/>
      <c r="F48" s="442"/>
      <c r="G48" s="441"/>
      <c r="H48" s="441"/>
      <c r="I48" s="108"/>
      <c r="J48" s="108"/>
      <c r="K48" s="108"/>
      <c r="L48" s="108"/>
      <c r="M48" s="441"/>
      <c r="N48" s="441"/>
      <c r="O48" s="441"/>
      <c r="P48" s="441"/>
      <c r="Q48" s="441"/>
      <c r="R48" s="441"/>
      <c r="S48" s="441"/>
      <c r="T48" s="441"/>
      <c r="U48" s="441"/>
      <c r="V48" s="441"/>
      <c r="W48" s="443"/>
      <c r="X48" s="441"/>
      <c r="Y48" s="444"/>
      <c r="Z48" s="444"/>
      <c r="AA48" s="444"/>
      <c r="AB48" s="444"/>
      <c r="AC48" s="444"/>
      <c r="AD48" s="444"/>
      <c r="AE48" s="444"/>
      <c r="AF48" s="444"/>
      <c r="AG48" s="444"/>
      <c r="AH48" s="444"/>
    </row>
    <row r="49" spans="1:34" s="49" customFormat="1" ht="15.75" x14ac:dyDescent="0.25">
      <c r="A49" s="444"/>
      <c r="B49" s="441"/>
      <c r="C49" s="441"/>
      <c r="D49" s="441"/>
      <c r="E49" s="441"/>
      <c r="F49" s="442"/>
      <c r="G49" s="441"/>
      <c r="H49" s="441"/>
      <c r="I49" s="108"/>
      <c r="J49" s="108"/>
      <c r="K49" s="108"/>
      <c r="L49" s="108"/>
      <c r="M49" s="441"/>
      <c r="N49" s="441"/>
      <c r="O49" s="441"/>
      <c r="P49" s="441"/>
      <c r="Q49" s="441"/>
      <c r="R49" s="441"/>
      <c r="S49" s="441"/>
      <c r="T49" s="441"/>
      <c r="U49" s="441"/>
      <c r="V49" s="441"/>
      <c r="W49" s="443"/>
      <c r="X49" s="441"/>
      <c r="Y49" s="444"/>
      <c r="Z49" s="444"/>
      <c r="AA49" s="444"/>
      <c r="AB49" s="444"/>
      <c r="AC49" s="444"/>
      <c r="AD49" s="444"/>
      <c r="AE49" s="444"/>
      <c r="AF49" s="444"/>
      <c r="AG49" s="444"/>
      <c r="AH49" s="444"/>
    </row>
    <row r="50" spans="1:34" s="49" customFormat="1" ht="15.75" x14ac:dyDescent="0.25">
      <c r="A50" s="444"/>
      <c r="B50" s="441"/>
      <c r="C50" s="441"/>
      <c r="D50" s="441"/>
      <c r="E50" s="441"/>
      <c r="F50" s="442"/>
      <c r="G50" s="441"/>
      <c r="H50" s="441"/>
      <c r="I50" s="108"/>
      <c r="J50" s="108"/>
      <c r="K50" s="108"/>
      <c r="L50" s="108"/>
      <c r="M50" s="441"/>
      <c r="N50" s="441"/>
      <c r="O50" s="441"/>
      <c r="P50" s="441"/>
      <c r="Q50" s="441"/>
      <c r="R50" s="441"/>
      <c r="S50" s="441"/>
      <c r="T50" s="441"/>
      <c r="U50" s="441"/>
      <c r="V50" s="441"/>
      <c r="W50" s="443"/>
      <c r="X50" s="441"/>
      <c r="Y50" s="444"/>
      <c r="Z50" s="444"/>
      <c r="AA50" s="444"/>
      <c r="AB50" s="444"/>
      <c r="AC50" s="444"/>
      <c r="AD50" s="444"/>
      <c r="AE50" s="444"/>
      <c r="AF50" s="444"/>
      <c r="AG50" s="444"/>
      <c r="AH50" s="444"/>
    </row>
    <row r="51" spans="1:34" s="49" customFormat="1" ht="15.75" x14ac:dyDescent="0.25">
      <c r="A51" s="444"/>
      <c r="B51" s="441"/>
      <c r="C51" s="441"/>
      <c r="D51" s="441"/>
      <c r="E51" s="441"/>
      <c r="F51" s="442"/>
      <c r="G51" s="441"/>
      <c r="H51" s="441"/>
      <c r="I51" s="108"/>
      <c r="J51" s="108"/>
      <c r="K51" s="108"/>
      <c r="L51" s="108"/>
      <c r="M51" s="441"/>
      <c r="N51" s="441"/>
      <c r="O51" s="441"/>
      <c r="P51" s="441"/>
      <c r="Q51" s="441"/>
      <c r="R51" s="441"/>
      <c r="S51" s="441"/>
      <c r="T51" s="441"/>
      <c r="U51" s="441"/>
      <c r="V51" s="441"/>
      <c r="W51" s="443"/>
      <c r="X51" s="441"/>
      <c r="Y51" s="444"/>
      <c r="Z51" s="444"/>
      <c r="AA51" s="444"/>
      <c r="AB51" s="444"/>
      <c r="AC51" s="444"/>
      <c r="AD51" s="444"/>
      <c r="AE51" s="444"/>
      <c r="AF51" s="444"/>
      <c r="AG51" s="444"/>
      <c r="AH51" s="444"/>
    </row>
    <row r="52" spans="1:34" s="49" customFormat="1" ht="15.75" x14ac:dyDescent="0.25">
      <c r="A52" s="444"/>
      <c r="B52" s="441"/>
      <c r="C52" s="441"/>
      <c r="D52" s="441"/>
      <c r="E52" s="441"/>
      <c r="F52" s="442"/>
      <c r="G52" s="441"/>
      <c r="H52" s="441"/>
      <c r="I52" s="108"/>
      <c r="J52" s="108"/>
      <c r="K52" s="108"/>
      <c r="L52" s="108"/>
      <c r="M52" s="441"/>
      <c r="N52" s="441"/>
      <c r="O52" s="441"/>
      <c r="P52" s="441"/>
      <c r="Q52" s="441"/>
      <c r="R52" s="441"/>
      <c r="S52" s="441"/>
      <c r="T52" s="441"/>
      <c r="U52" s="441"/>
      <c r="V52" s="441"/>
      <c r="W52" s="443"/>
      <c r="X52" s="441"/>
      <c r="Y52" s="444"/>
      <c r="Z52" s="444"/>
      <c r="AA52" s="444"/>
      <c r="AB52" s="444"/>
      <c r="AC52" s="444"/>
      <c r="AD52" s="444"/>
      <c r="AE52" s="444"/>
      <c r="AF52" s="444"/>
      <c r="AG52" s="444"/>
      <c r="AH52" s="444"/>
    </row>
    <row r="53" spans="1:34" s="49" customFormat="1" ht="15.75" x14ac:dyDescent="0.25">
      <c r="A53" s="444"/>
      <c r="B53" s="441"/>
      <c r="C53" s="441"/>
      <c r="D53" s="441"/>
      <c r="E53" s="441"/>
      <c r="F53" s="442"/>
      <c r="G53" s="441"/>
      <c r="H53" s="441"/>
      <c r="I53" s="108"/>
      <c r="J53" s="108"/>
      <c r="K53" s="108"/>
      <c r="L53" s="108"/>
      <c r="M53" s="441"/>
      <c r="N53" s="441"/>
      <c r="O53" s="441"/>
      <c r="P53" s="441"/>
      <c r="Q53" s="441"/>
      <c r="R53" s="441"/>
      <c r="S53" s="441"/>
      <c r="T53" s="441"/>
      <c r="U53" s="441"/>
      <c r="V53" s="441"/>
      <c r="W53" s="443"/>
      <c r="X53" s="441"/>
      <c r="Y53" s="444"/>
      <c r="Z53" s="444"/>
      <c r="AA53" s="444"/>
      <c r="AB53" s="444"/>
      <c r="AC53" s="444"/>
      <c r="AD53" s="444"/>
      <c r="AE53" s="444"/>
      <c r="AF53" s="444"/>
      <c r="AG53" s="444"/>
      <c r="AH53" s="444"/>
    </row>
    <row r="54" spans="1:34" s="49" customFormat="1" ht="15.75" x14ac:dyDescent="0.25">
      <c r="A54" s="444"/>
      <c r="B54" s="441"/>
      <c r="C54" s="441"/>
      <c r="D54" s="441"/>
      <c r="E54" s="441"/>
      <c r="F54" s="442"/>
      <c r="G54" s="441"/>
      <c r="H54" s="441"/>
      <c r="I54" s="108"/>
      <c r="J54" s="108"/>
      <c r="K54" s="108"/>
      <c r="L54" s="108"/>
      <c r="M54" s="441"/>
      <c r="N54" s="441"/>
      <c r="O54" s="441"/>
      <c r="P54" s="441"/>
      <c r="Q54" s="441"/>
      <c r="R54" s="441"/>
      <c r="S54" s="441"/>
      <c r="T54" s="441"/>
      <c r="U54" s="441"/>
      <c r="V54" s="441"/>
      <c r="W54" s="443"/>
      <c r="X54" s="441"/>
      <c r="Y54" s="444"/>
      <c r="Z54" s="444"/>
      <c r="AA54" s="444"/>
      <c r="AB54" s="444"/>
      <c r="AC54" s="444"/>
      <c r="AD54" s="444"/>
      <c r="AE54" s="444"/>
      <c r="AF54" s="444"/>
      <c r="AG54" s="444"/>
      <c r="AH54" s="444"/>
    </row>
    <row r="55" spans="1:34" s="49" customFormat="1" ht="15.75" x14ac:dyDescent="0.25">
      <c r="A55" s="444"/>
      <c r="B55" s="441"/>
      <c r="C55" s="441"/>
      <c r="D55" s="441"/>
      <c r="E55" s="441"/>
      <c r="F55" s="442"/>
      <c r="G55" s="441"/>
      <c r="H55" s="441"/>
      <c r="I55" s="108"/>
      <c r="J55" s="108"/>
      <c r="K55" s="108"/>
      <c r="L55" s="108"/>
      <c r="M55" s="441"/>
      <c r="N55" s="441"/>
      <c r="O55" s="441"/>
      <c r="P55" s="441"/>
      <c r="Q55" s="441"/>
      <c r="R55" s="441"/>
      <c r="S55" s="441"/>
      <c r="T55" s="441"/>
      <c r="U55" s="441"/>
      <c r="V55" s="441"/>
      <c r="W55" s="443"/>
      <c r="X55" s="441"/>
      <c r="Y55" s="444"/>
      <c r="Z55" s="444"/>
      <c r="AA55" s="444"/>
      <c r="AB55" s="444"/>
      <c r="AC55" s="444"/>
      <c r="AD55" s="444"/>
      <c r="AE55" s="444"/>
      <c r="AF55" s="444"/>
      <c r="AG55" s="444"/>
      <c r="AH55" s="444"/>
    </row>
    <row r="56" spans="1:34" s="49" customFormat="1" ht="15.75" x14ac:dyDescent="0.25">
      <c r="A56" s="444"/>
      <c r="B56" s="441"/>
      <c r="C56" s="441"/>
      <c r="D56" s="441"/>
      <c r="E56" s="441"/>
      <c r="F56" s="442"/>
      <c r="G56" s="441"/>
      <c r="H56" s="441"/>
      <c r="I56" s="108"/>
      <c r="J56" s="108"/>
      <c r="K56" s="108"/>
      <c r="L56" s="108"/>
      <c r="M56" s="441"/>
      <c r="N56" s="441"/>
      <c r="O56" s="441"/>
      <c r="P56" s="441"/>
      <c r="Q56" s="441"/>
      <c r="R56" s="441"/>
      <c r="S56" s="441"/>
      <c r="T56" s="441"/>
      <c r="U56" s="441"/>
      <c r="V56" s="441"/>
      <c r="W56" s="443"/>
      <c r="X56" s="441"/>
      <c r="Y56" s="444"/>
      <c r="Z56" s="444"/>
      <c r="AA56" s="444"/>
      <c r="AB56" s="444"/>
      <c r="AC56" s="444"/>
      <c r="AD56" s="444"/>
      <c r="AE56" s="444"/>
      <c r="AF56" s="444"/>
      <c r="AG56" s="444"/>
      <c r="AH56" s="444"/>
    </row>
    <row r="57" spans="1:34" s="49" customFormat="1" ht="15.75" x14ac:dyDescent="0.25">
      <c r="A57" s="444"/>
      <c r="B57" s="441"/>
      <c r="C57" s="441"/>
      <c r="D57" s="441"/>
      <c r="E57" s="441"/>
      <c r="F57" s="442"/>
      <c r="G57" s="441"/>
      <c r="H57" s="441"/>
      <c r="I57" s="108"/>
      <c r="J57" s="108"/>
      <c r="K57" s="108"/>
      <c r="L57" s="108"/>
      <c r="M57" s="441"/>
      <c r="N57" s="441"/>
      <c r="O57" s="441"/>
      <c r="P57" s="441"/>
      <c r="Q57" s="441"/>
      <c r="R57" s="441"/>
      <c r="S57" s="441"/>
      <c r="T57" s="441"/>
      <c r="U57" s="441"/>
      <c r="V57" s="441"/>
      <c r="W57" s="443"/>
      <c r="X57" s="441"/>
      <c r="Y57" s="444"/>
      <c r="Z57" s="444"/>
      <c r="AA57" s="444"/>
      <c r="AB57" s="444"/>
      <c r="AC57" s="444"/>
      <c r="AD57" s="444"/>
      <c r="AE57" s="444"/>
      <c r="AF57" s="444"/>
      <c r="AG57" s="444"/>
      <c r="AH57" s="444"/>
    </row>
    <row r="58" spans="1:34" s="49" customFormat="1" ht="15.75" x14ac:dyDescent="0.25">
      <c r="A58" s="444"/>
      <c r="B58" s="441"/>
      <c r="C58" s="441"/>
      <c r="D58" s="441"/>
      <c r="E58" s="441"/>
      <c r="F58" s="442"/>
      <c r="G58" s="441"/>
      <c r="H58" s="441"/>
      <c r="I58" s="108"/>
      <c r="J58" s="108"/>
      <c r="K58" s="108"/>
      <c r="L58" s="108"/>
      <c r="M58" s="441"/>
      <c r="N58" s="441"/>
      <c r="O58" s="441"/>
      <c r="P58" s="441"/>
      <c r="Q58" s="441"/>
      <c r="R58" s="441"/>
      <c r="S58" s="441"/>
      <c r="T58" s="441"/>
      <c r="U58" s="441"/>
      <c r="V58" s="441"/>
      <c r="W58" s="443"/>
      <c r="X58" s="441"/>
      <c r="Y58" s="444"/>
      <c r="Z58" s="444"/>
      <c r="AA58" s="444"/>
      <c r="AB58" s="444"/>
      <c r="AC58" s="444"/>
      <c r="AD58" s="444"/>
      <c r="AE58" s="444"/>
      <c r="AF58" s="444"/>
      <c r="AG58" s="444"/>
      <c r="AH58" s="444"/>
    </row>
    <row r="59" spans="1:34" s="49" customFormat="1" ht="15.75" x14ac:dyDescent="0.25">
      <c r="A59" s="444"/>
      <c r="B59" s="441"/>
      <c r="C59" s="441"/>
      <c r="D59" s="441"/>
      <c r="E59" s="441"/>
      <c r="F59" s="442"/>
      <c r="G59" s="441"/>
      <c r="H59" s="441"/>
      <c r="I59" s="108"/>
      <c r="J59" s="108"/>
      <c r="K59" s="108"/>
      <c r="L59" s="108"/>
      <c r="M59" s="441"/>
      <c r="N59" s="441"/>
      <c r="O59" s="441"/>
      <c r="P59" s="441"/>
      <c r="Q59" s="441"/>
      <c r="R59" s="441"/>
      <c r="S59" s="441"/>
      <c r="T59" s="441"/>
      <c r="U59" s="441"/>
      <c r="V59" s="441"/>
      <c r="W59" s="443"/>
      <c r="X59" s="441"/>
      <c r="Y59" s="444"/>
      <c r="Z59" s="444"/>
      <c r="AA59" s="444"/>
      <c r="AB59" s="444"/>
      <c r="AC59" s="444"/>
      <c r="AD59" s="444"/>
      <c r="AE59" s="444"/>
      <c r="AF59" s="444"/>
      <c r="AG59" s="444"/>
      <c r="AH59" s="444"/>
    </row>
    <row r="60" spans="1:34" s="49" customFormat="1" ht="15.75" x14ac:dyDescent="0.25">
      <c r="A60" s="444"/>
      <c r="B60" s="441"/>
      <c r="C60" s="441"/>
      <c r="D60" s="441"/>
      <c r="E60" s="441"/>
      <c r="F60" s="442"/>
      <c r="G60" s="441"/>
      <c r="H60" s="441"/>
      <c r="I60" s="108"/>
      <c r="J60" s="108"/>
      <c r="K60" s="108"/>
      <c r="L60" s="108"/>
      <c r="M60" s="441"/>
      <c r="N60" s="441"/>
      <c r="O60" s="441"/>
      <c r="P60" s="441"/>
      <c r="Q60" s="441"/>
      <c r="R60" s="441"/>
      <c r="S60" s="441"/>
      <c r="T60" s="441"/>
      <c r="U60" s="441"/>
      <c r="V60" s="441"/>
      <c r="W60" s="443"/>
      <c r="X60" s="441"/>
      <c r="Y60" s="444"/>
      <c r="Z60" s="444"/>
      <c r="AA60" s="444"/>
      <c r="AB60" s="444"/>
      <c r="AC60" s="444"/>
      <c r="AD60" s="444"/>
      <c r="AE60" s="444"/>
      <c r="AF60" s="444"/>
      <c r="AG60" s="444"/>
      <c r="AH60" s="444"/>
    </row>
    <row r="61" spans="1:34" s="49" customFormat="1" ht="15.75" x14ac:dyDescent="0.25">
      <c r="A61" s="444"/>
      <c r="B61" s="441"/>
      <c r="C61" s="441"/>
      <c r="D61" s="441"/>
      <c r="E61" s="441"/>
      <c r="F61" s="442"/>
      <c r="G61" s="441"/>
      <c r="H61" s="441"/>
      <c r="I61" s="108"/>
      <c r="J61" s="108"/>
      <c r="K61" s="108"/>
      <c r="L61" s="108"/>
      <c r="M61" s="441"/>
      <c r="N61" s="441"/>
      <c r="O61" s="441"/>
      <c r="P61" s="441"/>
      <c r="Q61" s="441"/>
      <c r="R61" s="441"/>
      <c r="S61" s="441"/>
      <c r="T61" s="441"/>
      <c r="U61" s="441"/>
      <c r="V61" s="441"/>
      <c r="W61" s="443"/>
      <c r="X61" s="441"/>
      <c r="Y61" s="444"/>
      <c r="Z61" s="444"/>
      <c r="AA61" s="444"/>
      <c r="AB61" s="444"/>
      <c r="AC61" s="444"/>
      <c r="AD61" s="444"/>
      <c r="AE61" s="444"/>
      <c r="AF61" s="444"/>
      <c r="AG61" s="444"/>
      <c r="AH61" s="444"/>
    </row>
    <row r="62" spans="1:34" s="49" customFormat="1" ht="15.75" x14ac:dyDescent="0.25">
      <c r="A62" s="444"/>
      <c r="B62" s="441"/>
      <c r="C62" s="441"/>
      <c r="D62" s="441"/>
      <c r="E62" s="441"/>
      <c r="F62" s="442"/>
      <c r="G62" s="441"/>
      <c r="H62" s="441"/>
      <c r="I62" s="108"/>
      <c r="J62" s="108"/>
      <c r="K62" s="108"/>
      <c r="L62" s="108"/>
      <c r="M62" s="441"/>
      <c r="N62" s="441"/>
      <c r="O62" s="441"/>
      <c r="P62" s="441"/>
      <c r="Q62" s="441"/>
      <c r="R62" s="441"/>
      <c r="S62" s="441"/>
      <c r="T62" s="441"/>
      <c r="U62" s="441"/>
      <c r="V62" s="441"/>
      <c r="W62" s="443"/>
      <c r="X62" s="441"/>
      <c r="Y62" s="444"/>
      <c r="Z62" s="444"/>
      <c r="AA62" s="444"/>
      <c r="AB62" s="444"/>
      <c r="AC62" s="444"/>
      <c r="AD62" s="444"/>
      <c r="AE62" s="444"/>
      <c r="AF62" s="444"/>
      <c r="AG62" s="444"/>
      <c r="AH62" s="444"/>
    </row>
    <row r="63" spans="1:34" s="49" customFormat="1" ht="15.75" x14ac:dyDescent="0.25">
      <c r="A63" s="444"/>
      <c r="B63" s="441"/>
      <c r="C63" s="441"/>
      <c r="D63" s="441"/>
      <c r="E63" s="441"/>
      <c r="F63" s="442"/>
      <c r="G63" s="441"/>
      <c r="H63" s="441"/>
      <c r="I63" s="108"/>
      <c r="J63" s="108"/>
      <c r="K63" s="108"/>
      <c r="L63" s="108"/>
      <c r="M63" s="441"/>
      <c r="N63" s="441"/>
      <c r="O63" s="441"/>
      <c r="P63" s="441"/>
      <c r="Q63" s="441"/>
      <c r="R63" s="441"/>
      <c r="S63" s="441"/>
      <c r="T63" s="441"/>
      <c r="U63" s="441"/>
      <c r="V63" s="441"/>
      <c r="W63" s="443"/>
      <c r="X63" s="441"/>
      <c r="Y63" s="444"/>
      <c r="Z63" s="444"/>
      <c r="AA63" s="444"/>
      <c r="AB63" s="444"/>
      <c r="AC63" s="444"/>
      <c r="AD63" s="444"/>
      <c r="AE63" s="444"/>
      <c r="AF63" s="444"/>
      <c r="AG63" s="444"/>
      <c r="AH63" s="444"/>
    </row>
    <row r="64" spans="1:34" s="49" customFormat="1" ht="15.75" x14ac:dyDescent="0.25">
      <c r="A64" s="444"/>
      <c r="B64" s="441"/>
      <c r="C64" s="441"/>
      <c r="D64" s="441"/>
      <c r="E64" s="441"/>
      <c r="F64" s="442"/>
      <c r="G64" s="441"/>
      <c r="H64" s="441"/>
      <c r="I64" s="108"/>
      <c r="J64" s="108"/>
      <c r="K64" s="108"/>
      <c r="L64" s="108"/>
      <c r="M64" s="441"/>
      <c r="N64" s="441"/>
      <c r="O64" s="441"/>
      <c r="P64" s="441"/>
      <c r="Q64" s="441"/>
      <c r="R64" s="441"/>
      <c r="S64" s="441"/>
      <c r="T64" s="441"/>
      <c r="U64" s="441"/>
      <c r="V64" s="441"/>
      <c r="W64" s="443"/>
      <c r="X64" s="441"/>
      <c r="Y64" s="444"/>
      <c r="Z64" s="444"/>
      <c r="AA64" s="444"/>
      <c r="AB64" s="444"/>
      <c r="AC64" s="444"/>
      <c r="AD64" s="444"/>
      <c r="AE64" s="444"/>
      <c r="AF64" s="444"/>
      <c r="AG64" s="444"/>
      <c r="AH64" s="444"/>
    </row>
    <row r="65" spans="1:34" s="49" customFormat="1" ht="15.75" x14ac:dyDescent="0.25">
      <c r="A65" s="444"/>
      <c r="B65" s="441"/>
      <c r="C65" s="441"/>
      <c r="D65" s="441"/>
      <c r="E65" s="441"/>
      <c r="F65" s="442"/>
      <c r="G65" s="441"/>
      <c r="H65" s="441"/>
      <c r="I65" s="108"/>
      <c r="J65" s="108"/>
      <c r="K65" s="108"/>
      <c r="L65" s="108"/>
      <c r="M65" s="441"/>
      <c r="N65" s="441"/>
      <c r="O65" s="441"/>
      <c r="P65" s="441"/>
      <c r="Q65" s="441"/>
      <c r="R65" s="441"/>
      <c r="S65" s="441"/>
      <c r="T65" s="441"/>
      <c r="U65" s="441"/>
      <c r="V65" s="441"/>
      <c r="W65" s="443"/>
      <c r="X65" s="441"/>
      <c r="Y65" s="444"/>
      <c r="Z65" s="444"/>
      <c r="AA65" s="444"/>
      <c r="AB65" s="444"/>
      <c r="AC65" s="444"/>
      <c r="AD65" s="444"/>
      <c r="AE65" s="444"/>
      <c r="AF65" s="444"/>
      <c r="AG65" s="444"/>
      <c r="AH65" s="444"/>
    </row>
    <row r="66" spans="1:34" s="49" customFormat="1" ht="15.75" x14ac:dyDescent="0.25">
      <c r="A66" s="444"/>
      <c r="B66" s="441"/>
      <c r="C66" s="441"/>
      <c r="D66" s="441"/>
      <c r="E66" s="441"/>
      <c r="F66" s="442"/>
      <c r="G66" s="441"/>
      <c r="H66" s="441"/>
      <c r="I66" s="108"/>
      <c r="J66" s="108"/>
      <c r="K66" s="108"/>
      <c r="L66" s="108"/>
      <c r="M66" s="441"/>
      <c r="N66" s="441"/>
      <c r="O66" s="441"/>
      <c r="P66" s="441"/>
      <c r="Q66" s="441"/>
      <c r="R66" s="441"/>
      <c r="S66" s="441"/>
      <c r="T66" s="441"/>
      <c r="U66" s="441"/>
      <c r="V66" s="441"/>
      <c r="W66" s="443"/>
      <c r="X66" s="441"/>
      <c r="Y66" s="444"/>
      <c r="Z66" s="444"/>
      <c r="AA66" s="444"/>
      <c r="AB66" s="444"/>
      <c r="AC66" s="444"/>
      <c r="AD66" s="444"/>
      <c r="AE66" s="444"/>
      <c r="AF66" s="444"/>
      <c r="AG66" s="444"/>
      <c r="AH66" s="444"/>
    </row>
    <row r="67" spans="1:34" s="49" customFormat="1" ht="15.75" x14ac:dyDescent="0.25">
      <c r="A67" s="444"/>
      <c r="B67" s="441"/>
      <c r="C67" s="441"/>
      <c r="D67" s="441"/>
      <c r="E67" s="441"/>
      <c r="F67" s="442"/>
      <c r="G67" s="441"/>
      <c r="H67" s="441"/>
      <c r="I67" s="108"/>
      <c r="J67" s="108"/>
      <c r="K67" s="108"/>
      <c r="L67" s="108"/>
      <c r="M67" s="441"/>
      <c r="N67" s="441"/>
      <c r="O67" s="441"/>
      <c r="P67" s="441"/>
      <c r="Q67" s="441"/>
      <c r="R67" s="441"/>
      <c r="S67" s="441"/>
      <c r="T67" s="441"/>
      <c r="U67" s="441"/>
      <c r="V67" s="441"/>
      <c r="W67" s="443"/>
      <c r="X67" s="441"/>
      <c r="Y67" s="444"/>
      <c r="Z67" s="444"/>
      <c r="AA67" s="444"/>
      <c r="AB67" s="444"/>
      <c r="AC67" s="444"/>
      <c r="AD67" s="444"/>
      <c r="AE67" s="444"/>
      <c r="AF67" s="444"/>
      <c r="AG67" s="444"/>
      <c r="AH67" s="444"/>
    </row>
    <row r="68" spans="1:34" s="49" customFormat="1" ht="15.75" x14ac:dyDescent="0.25">
      <c r="A68" s="444"/>
      <c r="B68" s="441"/>
      <c r="C68" s="441"/>
      <c r="D68" s="441"/>
      <c r="E68" s="441"/>
      <c r="F68" s="442"/>
      <c r="G68" s="441"/>
      <c r="H68" s="441"/>
      <c r="I68" s="108"/>
      <c r="J68" s="108"/>
      <c r="K68" s="108"/>
      <c r="L68" s="108"/>
      <c r="M68" s="441"/>
      <c r="N68" s="441"/>
      <c r="O68" s="441"/>
      <c r="P68" s="441"/>
      <c r="Q68" s="441"/>
      <c r="R68" s="441"/>
      <c r="S68" s="441"/>
      <c r="T68" s="441"/>
      <c r="U68" s="441"/>
      <c r="V68" s="441"/>
      <c r="W68" s="443"/>
      <c r="X68" s="441"/>
      <c r="Y68" s="444"/>
      <c r="Z68" s="444"/>
      <c r="AA68" s="444"/>
      <c r="AB68" s="444"/>
      <c r="AC68" s="444"/>
      <c r="AD68" s="444"/>
      <c r="AE68" s="444"/>
      <c r="AF68" s="444"/>
      <c r="AG68" s="444"/>
      <c r="AH68" s="444"/>
    </row>
    <row r="69" spans="1:34" s="49" customFormat="1" ht="15.75" x14ac:dyDescent="0.25">
      <c r="A69" s="444"/>
      <c r="B69" s="441"/>
      <c r="C69" s="441"/>
      <c r="D69" s="441"/>
      <c r="E69" s="441"/>
      <c r="F69" s="442"/>
      <c r="G69" s="441"/>
      <c r="H69" s="441"/>
      <c r="I69" s="108"/>
      <c r="J69" s="108"/>
      <c r="K69" s="108"/>
      <c r="L69" s="108"/>
      <c r="M69" s="441"/>
      <c r="N69" s="441"/>
      <c r="O69" s="441"/>
      <c r="P69" s="441"/>
      <c r="Q69" s="441"/>
      <c r="R69" s="441"/>
      <c r="S69" s="441"/>
      <c r="T69" s="441"/>
      <c r="U69" s="441"/>
      <c r="V69" s="441"/>
      <c r="W69" s="443"/>
      <c r="X69" s="441"/>
      <c r="Y69" s="444"/>
      <c r="Z69" s="444"/>
      <c r="AA69" s="444"/>
      <c r="AB69" s="444"/>
      <c r="AC69" s="444"/>
      <c r="AD69" s="444"/>
      <c r="AE69" s="444"/>
      <c r="AF69" s="444"/>
      <c r="AG69" s="444"/>
      <c r="AH69" s="444"/>
    </row>
    <row r="70" spans="1:34" s="49" customFormat="1" ht="15.75" x14ac:dyDescent="0.25">
      <c r="A70" s="444"/>
      <c r="B70" s="441"/>
      <c r="C70" s="441"/>
      <c r="D70" s="441"/>
      <c r="E70" s="441"/>
      <c r="F70" s="442"/>
      <c r="G70" s="441"/>
      <c r="H70" s="441"/>
      <c r="I70" s="108"/>
      <c r="J70" s="108"/>
      <c r="K70" s="108"/>
      <c r="L70" s="108"/>
      <c r="M70" s="441"/>
      <c r="N70" s="441"/>
      <c r="O70" s="441"/>
      <c r="P70" s="441"/>
      <c r="Q70" s="441"/>
      <c r="R70" s="441"/>
      <c r="S70" s="441"/>
      <c r="T70" s="441"/>
      <c r="U70" s="441"/>
      <c r="V70" s="441"/>
      <c r="W70" s="443"/>
      <c r="X70" s="441"/>
      <c r="Y70" s="444"/>
      <c r="Z70" s="444"/>
      <c r="AA70" s="444"/>
      <c r="AB70" s="444"/>
      <c r="AC70" s="444"/>
      <c r="AD70" s="444"/>
      <c r="AE70" s="444"/>
      <c r="AF70" s="444"/>
      <c r="AG70" s="444"/>
      <c r="AH70" s="444"/>
    </row>
    <row r="71" spans="1:34" s="49" customFormat="1" ht="15.75" x14ac:dyDescent="0.25">
      <c r="A71" s="444"/>
      <c r="B71" s="441"/>
      <c r="C71" s="441"/>
      <c r="D71" s="441"/>
      <c r="E71" s="441"/>
      <c r="F71" s="442"/>
      <c r="G71" s="441"/>
      <c r="H71" s="441"/>
      <c r="I71" s="108"/>
      <c r="J71" s="108"/>
      <c r="K71" s="108"/>
      <c r="L71" s="108"/>
      <c r="M71" s="441"/>
      <c r="N71" s="441"/>
      <c r="O71" s="441"/>
      <c r="P71" s="441"/>
      <c r="Q71" s="441"/>
      <c r="R71" s="441"/>
      <c r="S71" s="441"/>
      <c r="T71" s="441"/>
      <c r="U71" s="441"/>
      <c r="V71" s="441"/>
      <c r="W71" s="443"/>
      <c r="X71" s="441"/>
      <c r="Y71" s="444"/>
      <c r="Z71" s="444"/>
      <c r="AA71" s="444"/>
      <c r="AB71" s="444"/>
      <c r="AC71" s="444"/>
      <c r="AD71" s="444"/>
      <c r="AE71" s="444"/>
      <c r="AF71" s="444"/>
      <c r="AG71" s="444"/>
      <c r="AH71" s="444"/>
    </row>
    <row r="72" spans="1:34" s="49" customFormat="1" ht="15.75" x14ac:dyDescent="0.25">
      <c r="A72" s="444"/>
      <c r="B72" s="441"/>
      <c r="C72" s="441"/>
      <c r="D72" s="441"/>
      <c r="E72" s="441"/>
      <c r="F72" s="442"/>
      <c r="G72" s="441"/>
      <c r="H72" s="441"/>
      <c r="I72" s="108"/>
      <c r="J72" s="108"/>
      <c r="K72" s="108"/>
      <c r="L72" s="108"/>
      <c r="M72" s="441"/>
      <c r="N72" s="441"/>
      <c r="O72" s="441"/>
      <c r="P72" s="441"/>
      <c r="Q72" s="441"/>
      <c r="R72" s="441"/>
      <c r="S72" s="441"/>
      <c r="T72" s="441"/>
      <c r="U72" s="441"/>
      <c r="V72" s="441"/>
      <c r="W72" s="443"/>
      <c r="X72" s="441"/>
      <c r="Y72" s="444"/>
      <c r="Z72" s="444"/>
      <c r="AA72" s="444"/>
      <c r="AB72" s="444"/>
      <c r="AC72" s="444"/>
      <c r="AD72" s="444"/>
      <c r="AE72" s="444"/>
      <c r="AF72" s="444"/>
      <c r="AG72" s="444"/>
      <c r="AH72" s="444"/>
    </row>
    <row r="73" spans="1:34" s="49" customFormat="1" ht="15.75" x14ac:dyDescent="0.25">
      <c r="A73" s="444"/>
      <c r="B73" s="441"/>
      <c r="C73" s="441"/>
      <c r="D73" s="441"/>
      <c r="E73" s="441"/>
      <c r="F73" s="442"/>
      <c r="G73" s="441"/>
      <c r="H73" s="441"/>
      <c r="I73" s="108"/>
      <c r="J73" s="108"/>
      <c r="K73" s="108"/>
      <c r="L73" s="108"/>
      <c r="M73" s="441"/>
      <c r="N73" s="441"/>
      <c r="O73" s="441"/>
      <c r="P73" s="441"/>
      <c r="Q73" s="441"/>
      <c r="R73" s="441"/>
      <c r="S73" s="441"/>
      <c r="T73" s="441"/>
      <c r="U73" s="441"/>
      <c r="V73" s="441"/>
      <c r="W73" s="443"/>
      <c r="X73" s="441"/>
      <c r="Y73" s="444"/>
      <c r="Z73" s="444"/>
      <c r="AA73" s="444"/>
      <c r="AB73" s="444"/>
      <c r="AC73" s="444"/>
      <c r="AD73" s="444"/>
      <c r="AE73" s="444"/>
      <c r="AF73" s="444"/>
      <c r="AG73" s="444"/>
      <c r="AH73" s="444"/>
    </row>
    <row r="74" spans="1:34" s="49" customFormat="1" ht="15.75" x14ac:dyDescent="0.25">
      <c r="A74" s="444"/>
      <c r="B74" s="441"/>
      <c r="C74" s="441"/>
      <c r="D74" s="441"/>
      <c r="E74" s="441"/>
      <c r="F74" s="442"/>
      <c r="G74" s="441"/>
      <c r="H74" s="441"/>
      <c r="I74" s="108"/>
      <c r="J74" s="108"/>
      <c r="K74" s="108"/>
      <c r="L74" s="108"/>
      <c r="M74" s="441"/>
      <c r="N74" s="441"/>
      <c r="O74" s="441"/>
      <c r="P74" s="441"/>
      <c r="Q74" s="441"/>
      <c r="R74" s="441"/>
      <c r="S74" s="441"/>
      <c r="T74" s="441"/>
      <c r="U74" s="441"/>
      <c r="V74" s="441"/>
      <c r="W74" s="443"/>
      <c r="X74" s="441"/>
      <c r="Y74" s="444"/>
      <c r="Z74" s="444"/>
      <c r="AA74" s="444"/>
      <c r="AB74" s="444"/>
      <c r="AC74" s="444"/>
      <c r="AD74" s="444"/>
      <c r="AE74" s="444"/>
      <c r="AF74" s="444"/>
      <c r="AG74" s="444"/>
      <c r="AH74" s="444"/>
    </row>
    <row r="75" spans="1:34" s="49" customFormat="1" ht="15.75" x14ac:dyDescent="0.25">
      <c r="A75" s="444"/>
      <c r="B75" s="441"/>
      <c r="C75" s="441"/>
      <c r="D75" s="441"/>
      <c r="E75" s="441"/>
      <c r="F75" s="442"/>
      <c r="G75" s="441"/>
      <c r="H75" s="441"/>
      <c r="I75" s="108"/>
      <c r="J75" s="108"/>
      <c r="K75" s="108"/>
      <c r="L75" s="108"/>
      <c r="M75" s="441"/>
      <c r="N75" s="441"/>
      <c r="O75" s="441"/>
      <c r="P75" s="441"/>
      <c r="Q75" s="441"/>
      <c r="R75" s="441"/>
      <c r="S75" s="441"/>
      <c r="T75" s="441"/>
      <c r="U75" s="441"/>
      <c r="V75" s="441"/>
      <c r="W75" s="443"/>
      <c r="X75" s="441"/>
      <c r="Y75" s="444"/>
      <c r="Z75" s="444"/>
      <c r="AA75" s="444"/>
      <c r="AB75" s="444"/>
      <c r="AC75" s="444"/>
      <c r="AD75" s="444"/>
      <c r="AE75" s="444"/>
      <c r="AF75" s="444"/>
      <c r="AG75" s="444"/>
      <c r="AH75" s="444"/>
    </row>
    <row r="76" spans="1:34" s="49" customFormat="1" ht="15.75" x14ac:dyDescent="0.25">
      <c r="A76" s="444"/>
      <c r="B76" s="441"/>
      <c r="C76" s="441"/>
      <c r="D76" s="441"/>
      <c r="E76" s="441"/>
      <c r="F76" s="442"/>
      <c r="G76" s="441"/>
      <c r="H76" s="441"/>
      <c r="I76" s="108"/>
      <c r="J76" s="108"/>
      <c r="K76" s="108"/>
      <c r="L76" s="108"/>
      <c r="M76" s="441"/>
      <c r="N76" s="441"/>
      <c r="O76" s="441"/>
      <c r="P76" s="441"/>
      <c r="Q76" s="441"/>
      <c r="R76" s="441"/>
      <c r="S76" s="441"/>
      <c r="T76" s="441"/>
      <c r="U76" s="441"/>
      <c r="V76" s="441"/>
      <c r="W76" s="443"/>
      <c r="X76" s="441"/>
      <c r="Y76" s="444"/>
      <c r="Z76" s="444"/>
      <c r="AA76" s="444"/>
      <c r="AB76" s="444"/>
      <c r="AC76" s="444"/>
      <c r="AD76" s="444"/>
      <c r="AE76" s="444"/>
      <c r="AF76" s="444"/>
      <c r="AG76" s="444"/>
      <c r="AH76" s="444"/>
    </row>
    <row r="77" spans="1:34" s="49" customFormat="1" ht="15.75" x14ac:dyDescent="0.25">
      <c r="A77" s="444"/>
      <c r="B77" s="441"/>
      <c r="C77" s="441"/>
      <c r="D77" s="441"/>
      <c r="E77" s="441"/>
      <c r="F77" s="442"/>
      <c r="G77" s="441"/>
      <c r="H77" s="441"/>
      <c r="I77" s="108"/>
      <c r="J77" s="108"/>
      <c r="K77" s="108"/>
      <c r="L77" s="108"/>
      <c r="M77" s="441"/>
      <c r="N77" s="441"/>
      <c r="O77" s="441"/>
      <c r="P77" s="441"/>
      <c r="Q77" s="441"/>
      <c r="R77" s="441"/>
      <c r="S77" s="441"/>
      <c r="T77" s="441"/>
      <c r="U77" s="441"/>
      <c r="V77" s="441"/>
      <c r="W77" s="443"/>
      <c r="X77" s="441"/>
      <c r="Y77" s="444"/>
      <c r="Z77" s="444"/>
      <c r="AA77" s="444"/>
      <c r="AB77" s="444"/>
      <c r="AC77" s="444"/>
      <c r="AD77" s="444"/>
      <c r="AE77" s="444"/>
      <c r="AF77" s="444"/>
      <c r="AG77" s="444"/>
      <c r="AH77" s="444"/>
    </row>
    <row r="78" spans="1:34" s="49" customFormat="1" ht="15.75" x14ac:dyDescent="0.25">
      <c r="A78" s="444"/>
      <c r="B78" s="441"/>
      <c r="C78" s="441"/>
      <c r="D78" s="441"/>
      <c r="E78" s="441"/>
      <c r="F78" s="442"/>
      <c r="G78" s="441"/>
      <c r="H78" s="441"/>
      <c r="I78" s="108"/>
      <c r="J78" s="108"/>
      <c r="K78" s="108"/>
      <c r="L78" s="108"/>
      <c r="M78" s="441"/>
      <c r="N78" s="441"/>
      <c r="O78" s="441"/>
      <c r="P78" s="441"/>
      <c r="Q78" s="441"/>
      <c r="R78" s="441"/>
      <c r="S78" s="441"/>
      <c r="T78" s="441"/>
      <c r="U78" s="441"/>
      <c r="V78" s="441"/>
      <c r="W78" s="443"/>
      <c r="X78" s="441"/>
      <c r="Y78" s="444"/>
      <c r="Z78" s="444"/>
      <c r="AA78" s="444"/>
      <c r="AB78" s="444"/>
      <c r="AC78" s="444"/>
      <c r="AD78" s="444"/>
      <c r="AE78" s="444"/>
      <c r="AF78" s="444"/>
      <c r="AG78" s="444"/>
      <c r="AH78" s="444"/>
    </row>
    <row r="79" spans="1:34" s="49" customFormat="1" ht="15.75" x14ac:dyDescent="0.25">
      <c r="A79" s="444"/>
      <c r="B79" s="441"/>
      <c r="C79" s="441"/>
      <c r="D79" s="441"/>
      <c r="E79" s="441"/>
      <c r="F79" s="442"/>
      <c r="G79" s="441"/>
      <c r="H79" s="441"/>
      <c r="I79" s="108"/>
      <c r="J79" s="108"/>
      <c r="K79" s="108"/>
      <c r="L79" s="108"/>
      <c r="M79" s="441"/>
      <c r="N79" s="441"/>
      <c r="O79" s="441"/>
      <c r="P79" s="441"/>
      <c r="Q79" s="441"/>
      <c r="R79" s="441"/>
      <c r="S79" s="441"/>
      <c r="T79" s="441"/>
      <c r="U79" s="441"/>
      <c r="V79" s="441"/>
      <c r="W79" s="443"/>
      <c r="X79" s="441"/>
      <c r="Y79" s="444"/>
      <c r="Z79" s="444"/>
      <c r="AA79" s="444"/>
      <c r="AB79" s="444"/>
      <c r="AC79" s="444"/>
      <c r="AD79" s="444"/>
      <c r="AE79" s="444"/>
      <c r="AF79" s="444"/>
      <c r="AG79" s="444"/>
      <c r="AH79" s="444"/>
    </row>
    <row r="80" spans="1:34" s="49" customFormat="1" ht="15.75" x14ac:dyDescent="0.25">
      <c r="A80" s="444"/>
      <c r="B80" s="441"/>
      <c r="C80" s="441"/>
      <c r="D80" s="441"/>
      <c r="E80" s="441"/>
      <c r="F80" s="442"/>
      <c r="G80" s="441"/>
      <c r="H80" s="441"/>
      <c r="I80" s="108"/>
      <c r="J80" s="108"/>
      <c r="K80" s="108"/>
      <c r="L80" s="108"/>
      <c r="M80" s="441"/>
      <c r="N80" s="441"/>
      <c r="O80" s="441"/>
      <c r="P80" s="441"/>
      <c r="Q80" s="441"/>
      <c r="R80" s="441"/>
      <c r="S80" s="441"/>
      <c r="T80" s="441"/>
      <c r="U80" s="441"/>
      <c r="V80" s="441"/>
      <c r="W80" s="443"/>
      <c r="X80" s="441"/>
      <c r="Y80" s="444"/>
      <c r="Z80" s="444"/>
      <c r="AA80" s="444"/>
      <c r="AB80" s="444"/>
      <c r="AC80" s="444"/>
      <c r="AD80" s="444"/>
      <c r="AE80" s="444"/>
      <c r="AF80" s="444"/>
      <c r="AG80" s="444"/>
      <c r="AH80" s="444"/>
    </row>
    <row r="81" spans="1:34" s="49" customFormat="1" ht="15.75" x14ac:dyDescent="0.25">
      <c r="A81" s="444"/>
      <c r="B81" s="441"/>
      <c r="C81" s="441"/>
      <c r="D81" s="441"/>
      <c r="E81" s="441"/>
      <c r="F81" s="442"/>
      <c r="G81" s="441"/>
      <c r="H81" s="441"/>
      <c r="I81" s="108"/>
      <c r="J81" s="108"/>
      <c r="K81" s="108"/>
      <c r="L81" s="108"/>
      <c r="M81" s="441"/>
      <c r="N81" s="441"/>
      <c r="O81" s="441"/>
      <c r="P81" s="441"/>
      <c r="Q81" s="441"/>
      <c r="R81" s="441"/>
      <c r="S81" s="441"/>
      <c r="T81" s="441"/>
      <c r="U81" s="441"/>
      <c r="V81" s="441"/>
      <c r="W81" s="443"/>
      <c r="X81" s="441"/>
      <c r="Y81" s="444"/>
      <c r="Z81" s="444"/>
      <c r="AA81" s="444"/>
      <c r="AB81" s="444"/>
      <c r="AC81" s="444"/>
      <c r="AD81" s="444"/>
      <c r="AE81" s="444"/>
      <c r="AF81" s="444"/>
      <c r="AG81" s="444"/>
      <c r="AH81" s="444"/>
    </row>
    <row r="82" spans="1:34" s="49" customFormat="1" ht="15.75" x14ac:dyDescent="0.25">
      <c r="A82" s="444"/>
      <c r="B82" s="441"/>
      <c r="C82" s="441"/>
      <c r="D82" s="441"/>
      <c r="E82" s="441"/>
      <c r="F82" s="442"/>
      <c r="G82" s="441"/>
      <c r="H82" s="441"/>
      <c r="I82" s="108"/>
      <c r="J82" s="108"/>
      <c r="K82" s="108"/>
      <c r="L82" s="108"/>
      <c r="M82" s="441"/>
      <c r="N82" s="441"/>
      <c r="O82" s="441"/>
      <c r="P82" s="441"/>
      <c r="Q82" s="441"/>
      <c r="R82" s="441"/>
      <c r="S82" s="441"/>
      <c r="T82" s="441"/>
      <c r="U82" s="441"/>
      <c r="V82" s="441"/>
      <c r="W82" s="443"/>
      <c r="X82" s="441"/>
      <c r="Y82" s="444"/>
      <c r="Z82" s="444"/>
      <c r="AA82" s="444"/>
      <c r="AB82" s="444"/>
      <c r="AC82" s="444"/>
      <c r="AD82" s="444"/>
      <c r="AE82" s="444"/>
      <c r="AF82" s="444"/>
      <c r="AG82" s="444"/>
      <c r="AH82" s="444"/>
    </row>
    <row r="83" spans="1:34" s="49" customFormat="1" ht="15.75" x14ac:dyDescent="0.25">
      <c r="A83" s="444"/>
      <c r="B83" s="441"/>
      <c r="C83" s="441"/>
      <c r="D83" s="441"/>
      <c r="E83" s="441"/>
      <c r="F83" s="442"/>
      <c r="G83" s="441"/>
      <c r="H83" s="441"/>
      <c r="I83" s="108"/>
      <c r="J83" s="108"/>
      <c r="K83" s="108"/>
      <c r="L83" s="108"/>
      <c r="M83" s="441"/>
      <c r="N83" s="441"/>
      <c r="O83" s="441"/>
      <c r="P83" s="441"/>
      <c r="Q83" s="441"/>
      <c r="R83" s="441"/>
      <c r="S83" s="441"/>
      <c r="T83" s="441"/>
      <c r="U83" s="441"/>
      <c r="V83" s="441"/>
      <c r="W83" s="443"/>
      <c r="X83" s="441"/>
      <c r="Y83" s="444"/>
      <c r="Z83" s="444"/>
      <c r="AA83" s="444"/>
      <c r="AB83" s="444"/>
      <c r="AC83" s="444"/>
      <c r="AD83" s="444"/>
      <c r="AE83" s="444"/>
      <c r="AF83" s="444"/>
      <c r="AG83" s="444"/>
      <c r="AH83" s="444"/>
    </row>
    <row r="84" spans="1:34" s="49" customFormat="1" ht="15.75" x14ac:dyDescent="0.25">
      <c r="A84" s="444"/>
      <c r="B84" s="441"/>
      <c r="C84" s="441"/>
      <c r="D84" s="441"/>
      <c r="E84" s="441"/>
      <c r="F84" s="442"/>
      <c r="G84" s="441"/>
      <c r="H84" s="441"/>
      <c r="I84" s="108"/>
      <c r="J84" s="108"/>
      <c r="K84" s="108"/>
      <c r="L84" s="108"/>
      <c r="M84" s="441"/>
      <c r="N84" s="441"/>
      <c r="O84" s="441"/>
      <c r="P84" s="441"/>
      <c r="Q84" s="441"/>
      <c r="R84" s="441"/>
      <c r="S84" s="441"/>
      <c r="T84" s="441"/>
      <c r="U84" s="441"/>
      <c r="V84" s="441"/>
      <c r="W84" s="443"/>
      <c r="X84" s="441"/>
      <c r="Y84" s="444"/>
      <c r="Z84" s="444"/>
      <c r="AA84" s="444"/>
      <c r="AB84" s="444"/>
      <c r="AC84" s="444"/>
      <c r="AD84" s="444"/>
      <c r="AE84" s="444"/>
      <c r="AF84" s="444"/>
      <c r="AG84" s="444"/>
      <c r="AH84" s="444"/>
    </row>
    <row r="85" spans="1:34" s="49" customFormat="1" ht="15.75" x14ac:dyDescent="0.25">
      <c r="A85" s="444"/>
      <c r="B85" s="441"/>
      <c r="C85" s="441"/>
      <c r="D85" s="441"/>
      <c r="E85" s="441"/>
      <c r="F85" s="442"/>
      <c r="G85" s="441"/>
      <c r="H85" s="441"/>
      <c r="I85" s="108"/>
      <c r="J85" s="108"/>
      <c r="K85" s="108"/>
      <c r="L85" s="108"/>
      <c r="M85" s="441"/>
      <c r="N85" s="441"/>
      <c r="O85" s="441"/>
      <c r="P85" s="441"/>
      <c r="Q85" s="441"/>
      <c r="R85" s="441"/>
      <c r="S85" s="441"/>
      <c r="T85" s="441"/>
      <c r="U85" s="441"/>
      <c r="V85" s="441"/>
      <c r="W85" s="443"/>
      <c r="X85" s="441"/>
      <c r="Y85" s="444"/>
      <c r="Z85" s="444"/>
      <c r="AA85" s="444"/>
      <c r="AB85" s="444"/>
      <c r="AC85" s="444"/>
      <c r="AD85" s="444"/>
      <c r="AE85" s="444"/>
      <c r="AF85" s="444"/>
      <c r="AG85" s="444"/>
      <c r="AH85" s="444"/>
    </row>
    <row r="86" spans="1:34" s="49" customFormat="1" ht="15.75" x14ac:dyDescent="0.25">
      <c r="A86" s="444"/>
      <c r="B86" s="441"/>
      <c r="C86" s="441"/>
      <c r="D86" s="441"/>
      <c r="E86" s="441"/>
      <c r="F86" s="442"/>
      <c r="G86" s="441"/>
      <c r="H86" s="441"/>
      <c r="I86" s="108"/>
      <c r="J86" s="108"/>
      <c r="K86" s="108"/>
      <c r="L86" s="108"/>
      <c r="M86" s="441"/>
      <c r="N86" s="441"/>
      <c r="O86" s="441"/>
      <c r="P86" s="441"/>
      <c r="Q86" s="441"/>
      <c r="R86" s="441"/>
      <c r="S86" s="441"/>
      <c r="T86" s="441"/>
      <c r="U86" s="441"/>
      <c r="V86" s="441"/>
      <c r="W86" s="443"/>
      <c r="X86" s="441"/>
      <c r="Y86" s="444"/>
      <c r="Z86" s="444"/>
      <c r="AA86" s="444"/>
      <c r="AB86" s="444"/>
      <c r="AC86" s="444"/>
      <c r="AD86" s="444"/>
      <c r="AE86" s="444"/>
      <c r="AF86" s="444"/>
      <c r="AG86" s="444"/>
      <c r="AH86" s="444"/>
    </row>
    <row r="87" spans="1:34" s="49" customFormat="1" ht="15.75" x14ac:dyDescent="0.25">
      <c r="A87" s="444"/>
      <c r="B87" s="441"/>
      <c r="C87" s="441"/>
      <c r="D87" s="441"/>
      <c r="E87" s="441"/>
      <c r="F87" s="442"/>
      <c r="G87" s="441"/>
      <c r="H87" s="441"/>
      <c r="I87" s="108"/>
      <c r="J87" s="108"/>
      <c r="K87" s="108"/>
      <c r="L87" s="108"/>
      <c r="M87" s="441"/>
      <c r="N87" s="441"/>
      <c r="O87" s="441"/>
      <c r="P87" s="441"/>
      <c r="Q87" s="441"/>
      <c r="R87" s="441"/>
      <c r="S87" s="441"/>
      <c r="T87" s="441"/>
      <c r="U87" s="441"/>
      <c r="V87" s="441"/>
      <c r="W87" s="443"/>
      <c r="X87" s="441"/>
      <c r="Y87" s="444"/>
      <c r="Z87" s="444"/>
      <c r="AA87" s="444"/>
      <c r="AB87" s="444"/>
      <c r="AC87" s="444"/>
      <c r="AD87" s="444"/>
      <c r="AE87" s="444"/>
      <c r="AF87" s="444"/>
      <c r="AG87" s="444"/>
      <c r="AH87" s="444"/>
    </row>
    <row r="88" spans="1:34" s="49" customFormat="1" ht="15.75" x14ac:dyDescent="0.25">
      <c r="A88" s="444"/>
      <c r="B88" s="441"/>
      <c r="C88" s="441"/>
      <c r="D88" s="441"/>
      <c r="E88" s="441"/>
      <c r="F88" s="442"/>
      <c r="G88" s="441"/>
      <c r="H88" s="441"/>
      <c r="I88" s="108"/>
      <c r="J88" s="108"/>
      <c r="K88" s="108"/>
      <c r="L88" s="108"/>
      <c r="M88" s="441"/>
      <c r="N88" s="441"/>
      <c r="O88" s="441"/>
      <c r="P88" s="441"/>
      <c r="Q88" s="441"/>
      <c r="R88" s="441"/>
      <c r="S88" s="441"/>
      <c r="T88" s="441"/>
      <c r="U88" s="441"/>
      <c r="V88" s="441"/>
      <c r="W88" s="443"/>
      <c r="X88" s="441"/>
      <c r="Y88" s="444"/>
      <c r="Z88" s="444"/>
      <c r="AA88" s="444"/>
      <c r="AB88" s="444"/>
      <c r="AC88" s="444"/>
      <c r="AD88" s="444"/>
      <c r="AE88" s="444"/>
      <c r="AF88" s="444"/>
      <c r="AG88" s="444"/>
      <c r="AH88" s="444"/>
    </row>
    <row r="89" spans="1:34" s="49" customFormat="1" ht="15.75" x14ac:dyDescent="0.25">
      <c r="A89" s="444"/>
      <c r="B89" s="441"/>
      <c r="C89" s="441"/>
      <c r="D89" s="441"/>
      <c r="E89" s="441"/>
      <c r="F89" s="442"/>
      <c r="G89" s="441"/>
      <c r="H89" s="441"/>
      <c r="I89" s="108"/>
      <c r="J89" s="108"/>
      <c r="K89" s="108"/>
      <c r="L89" s="108"/>
      <c r="M89" s="441"/>
      <c r="N89" s="441"/>
      <c r="O89" s="441"/>
      <c r="P89" s="441"/>
      <c r="Q89" s="441"/>
      <c r="R89" s="441"/>
      <c r="S89" s="441"/>
      <c r="T89" s="441"/>
      <c r="U89" s="441"/>
      <c r="V89" s="441"/>
      <c r="W89" s="443"/>
      <c r="X89" s="441"/>
      <c r="Y89" s="444"/>
      <c r="Z89" s="444"/>
      <c r="AA89" s="444"/>
      <c r="AB89" s="444"/>
      <c r="AC89" s="444"/>
      <c r="AD89" s="444"/>
      <c r="AE89" s="444"/>
      <c r="AF89" s="444"/>
      <c r="AG89" s="444"/>
      <c r="AH89" s="444"/>
    </row>
    <row r="90" spans="1:34" s="49" customFormat="1" ht="15.75" x14ac:dyDescent="0.25">
      <c r="A90" s="444"/>
      <c r="B90" s="441"/>
      <c r="C90" s="441"/>
      <c r="D90" s="441"/>
      <c r="E90" s="441"/>
      <c r="F90" s="442"/>
      <c r="G90" s="441"/>
      <c r="H90" s="441"/>
      <c r="I90" s="108"/>
      <c r="J90" s="108"/>
      <c r="K90" s="108"/>
      <c r="L90" s="108"/>
      <c r="M90" s="441"/>
      <c r="N90" s="441"/>
      <c r="O90" s="441"/>
      <c r="P90" s="441"/>
      <c r="Q90" s="441"/>
      <c r="R90" s="441"/>
      <c r="S90" s="441"/>
      <c r="T90" s="441"/>
      <c r="U90" s="441"/>
      <c r="V90" s="441"/>
      <c r="W90" s="443"/>
      <c r="X90" s="441"/>
      <c r="Y90" s="444"/>
      <c r="Z90" s="444"/>
      <c r="AA90" s="444"/>
      <c r="AB90" s="444"/>
      <c r="AC90" s="444"/>
      <c r="AD90" s="444"/>
      <c r="AE90" s="444"/>
      <c r="AF90" s="444"/>
      <c r="AG90" s="444"/>
      <c r="AH90" s="444"/>
    </row>
    <row r="91" spans="1:34" s="49" customFormat="1" ht="15.75" x14ac:dyDescent="0.25">
      <c r="A91" s="444"/>
      <c r="B91" s="441"/>
      <c r="C91" s="441"/>
      <c r="D91" s="441"/>
      <c r="E91" s="441"/>
      <c r="F91" s="442"/>
      <c r="G91" s="441"/>
      <c r="H91" s="441"/>
      <c r="I91" s="108"/>
      <c r="J91" s="108"/>
      <c r="K91" s="108"/>
      <c r="L91" s="108"/>
      <c r="M91" s="441"/>
      <c r="N91" s="441"/>
      <c r="O91" s="441"/>
      <c r="P91" s="441"/>
      <c r="Q91" s="441"/>
      <c r="R91" s="441"/>
      <c r="S91" s="441"/>
      <c r="T91" s="441"/>
      <c r="U91" s="441"/>
      <c r="V91" s="441"/>
      <c r="W91" s="443"/>
      <c r="X91" s="441"/>
      <c r="Y91" s="444"/>
      <c r="Z91" s="444"/>
      <c r="AA91" s="444"/>
      <c r="AB91" s="444"/>
      <c r="AC91" s="444"/>
      <c r="AD91" s="444"/>
      <c r="AE91" s="444"/>
      <c r="AF91" s="444"/>
      <c r="AG91" s="444"/>
      <c r="AH91" s="444"/>
    </row>
    <row r="92" spans="1:34" s="49" customFormat="1" ht="15.75" x14ac:dyDescent="0.25">
      <c r="A92" s="444"/>
      <c r="B92" s="441"/>
      <c r="C92" s="441"/>
      <c r="D92" s="441"/>
      <c r="E92" s="441"/>
      <c r="F92" s="442"/>
      <c r="G92" s="441"/>
      <c r="H92" s="441"/>
      <c r="I92" s="108"/>
      <c r="J92" s="108"/>
      <c r="K92" s="108"/>
      <c r="L92" s="108"/>
      <c r="M92" s="441"/>
      <c r="N92" s="441"/>
      <c r="O92" s="441"/>
      <c r="P92" s="441"/>
      <c r="Q92" s="441"/>
      <c r="R92" s="441"/>
      <c r="S92" s="441"/>
      <c r="T92" s="441"/>
      <c r="U92" s="441"/>
      <c r="V92" s="441"/>
      <c r="W92" s="443"/>
      <c r="X92" s="441"/>
      <c r="Y92" s="444"/>
      <c r="Z92" s="444"/>
      <c r="AA92" s="444"/>
      <c r="AB92" s="444"/>
      <c r="AC92" s="444"/>
      <c r="AD92" s="444"/>
      <c r="AE92" s="444"/>
      <c r="AF92" s="444"/>
      <c r="AG92" s="444"/>
      <c r="AH92" s="444"/>
    </row>
    <row r="93" spans="1:34" s="49" customFormat="1" ht="15.75" x14ac:dyDescent="0.25">
      <c r="A93" s="444"/>
      <c r="B93" s="441"/>
      <c r="C93" s="441"/>
      <c r="D93" s="441"/>
      <c r="E93" s="441"/>
      <c r="F93" s="442"/>
      <c r="G93" s="441"/>
      <c r="H93" s="441"/>
      <c r="I93" s="108"/>
      <c r="J93" s="108"/>
      <c r="K93" s="108"/>
      <c r="L93" s="108"/>
      <c r="M93" s="441"/>
      <c r="N93" s="441"/>
      <c r="O93" s="441"/>
      <c r="P93" s="441"/>
      <c r="Q93" s="441"/>
      <c r="R93" s="441"/>
      <c r="S93" s="441"/>
      <c r="T93" s="441"/>
      <c r="U93" s="441"/>
      <c r="V93" s="441"/>
      <c r="W93" s="443"/>
      <c r="X93" s="441"/>
      <c r="Y93" s="444"/>
      <c r="Z93" s="444"/>
      <c r="AA93" s="444"/>
      <c r="AB93" s="444"/>
      <c r="AC93" s="444"/>
      <c r="AD93" s="444"/>
      <c r="AE93" s="444"/>
      <c r="AF93" s="444"/>
      <c r="AG93" s="444"/>
      <c r="AH93" s="444"/>
    </row>
    <row r="94" spans="1:34" s="49" customFormat="1" ht="15.75" x14ac:dyDescent="0.25">
      <c r="A94" s="444"/>
      <c r="B94" s="441"/>
      <c r="C94" s="441"/>
      <c r="D94" s="441"/>
      <c r="E94" s="441"/>
      <c r="F94" s="442"/>
      <c r="G94" s="441"/>
      <c r="H94" s="441"/>
      <c r="I94" s="108"/>
      <c r="J94" s="108"/>
      <c r="K94" s="108"/>
      <c r="L94" s="108"/>
      <c r="M94" s="441"/>
      <c r="N94" s="441"/>
      <c r="O94" s="441"/>
      <c r="P94" s="441"/>
      <c r="Q94" s="441"/>
      <c r="R94" s="441"/>
      <c r="S94" s="441"/>
      <c r="T94" s="441"/>
      <c r="U94" s="441"/>
      <c r="V94" s="441"/>
      <c r="W94" s="443"/>
      <c r="X94" s="441"/>
      <c r="Y94" s="444"/>
      <c r="Z94" s="444"/>
      <c r="AA94" s="444"/>
      <c r="AB94" s="444"/>
      <c r="AC94" s="444"/>
      <c r="AD94" s="444"/>
      <c r="AE94" s="444"/>
      <c r="AF94" s="444"/>
      <c r="AG94" s="444"/>
      <c r="AH94" s="444"/>
    </row>
    <row r="95" spans="1:34" s="49" customFormat="1" ht="15.75" x14ac:dyDescent="0.25">
      <c r="A95" s="444"/>
      <c r="B95" s="441"/>
      <c r="C95" s="441"/>
      <c r="D95" s="441"/>
      <c r="E95" s="441"/>
      <c r="F95" s="442"/>
      <c r="G95" s="441"/>
      <c r="H95" s="441"/>
      <c r="I95" s="108"/>
      <c r="J95" s="108"/>
      <c r="K95" s="108"/>
      <c r="L95" s="108"/>
      <c r="M95" s="441"/>
      <c r="N95" s="441"/>
      <c r="O95" s="441"/>
      <c r="P95" s="441"/>
      <c r="Q95" s="441"/>
      <c r="R95" s="441"/>
      <c r="S95" s="441"/>
      <c r="T95" s="441"/>
      <c r="U95" s="441"/>
      <c r="V95" s="441"/>
      <c r="W95" s="443"/>
      <c r="X95" s="441"/>
      <c r="Y95" s="444"/>
      <c r="Z95" s="444"/>
      <c r="AA95" s="444"/>
      <c r="AB95" s="444"/>
      <c r="AC95" s="444"/>
      <c r="AD95" s="444"/>
      <c r="AE95" s="444"/>
      <c r="AF95" s="444"/>
      <c r="AG95" s="444"/>
      <c r="AH95" s="444"/>
    </row>
    <row r="96" spans="1:34" s="49" customFormat="1" ht="15.75" x14ac:dyDescent="0.25">
      <c r="A96" s="444"/>
      <c r="B96" s="441"/>
      <c r="C96" s="441"/>
      <c r="D96" s="441"/>
      <c r="E96" s="441"/>
      <c r="F96" s="442"/>
      <c r="G96" s="441"/>
      <c r="H96" s="441"/>
      <c r="I96" s="108"/>
      <c r="J96" s="108"/>
      <c r="K96" s="108"/>
      <c r="L96" s="108"/>
      <c r="M96" s="441"/>
      <c r="N96" s="441"/>
      <c r="O96" s="441"/>
      <c r="P96" s="441"/>
      <c r="Q96" s="441"/>
      <c r="R96" s="441"/>
      <c r="S96" s="441"/>
      <c r="T96" s="441"/>
      <c r="U96" s="441"/>
      <c r="V96" s="441"/>
      <c r="W96" s="443"/>
      <c r="X96" s="441"/>
      <c r="Y96" s="444"/>
      <c r="Z96" s="444"/>
      <c r="AA96" s="444"/>
      <c r="AB96" s="444"/>
      <c r="AC96" s="444"/>
      <c r="AD96" s="444"/>
      <c r="AE96" s="444"/>
      <c r="AF96" s="444"/>
      <c r="AG96" s="444"/>
      <c r="AH96" s="444"/>
    </row>
    <row r="97" spans="1:34" s="49" customFormat="1" ht="15.75" x14ac:dyDescent="0.25">
      <c r="A97" s="444"/>
      <c r="B97" s="441"/>
      <c r="C97" s="441"/>
      <c r="D97" s="441"/>
      <c r="E97" s="441"/>
      <c r="F97" s="442"/>
      <c r="G97" s="441"/>
      <c r="H97" s="441"/>
      <c r="I97" s="108"/>
      <c r="J97" s="108"/>
      <c r="K97" s="108"/>
      <c r="L97" s="108"/>
      <c r="M97" s="441"/>
      <c r="N97" s="441"/>
      <c r="O97" s="441"/>
      <c r="P97" s="441"/>
      <c r="Q97" s="441"/>
      <c r="R97" s="441"/>
      <c r="S97" s="441"/>
      <c r="T97" s="441"/>
      <c r="U97" s="441"/>
      <c r="V97" s="441"/>
      <c r="W97" s="443"/>
      <c r="X97" s="441"/>
      <c r="Y97" s="444"/>
      <c r="Z97" s="444"/>
      <c r="AA97" s="444"/>
      <c r="AB97" s="444"/>
      <c r="AC97" s="444"/>
      <c r="AD97" s="444"/>
      <c r="AE97" s="444"/>
      <c r="AF97" s="444"/>
      <c r="AG97" s="444"/>
      <c r="AH97" s="444"/>
    </row>
    <row r="98" spans="1:34" s="49" customFormat="1" ht="15.75" x14ac:dyDescent="0.25">
      <c r="A98" s="444"/>
      <c r="B98" s="441"/>
      <c r="C98" s="441"/>
      <c r="D98" s="441"/>
      <c r="E98" s="441"/>
      <c r="F98" s="442"/>
      <c r="G98" s="441"/>
      <c r="H98" s="441"/>
      <c r="I98" s="108"/>
      <c r="J98" s="108"/>
      <c r="K98" s="108"/>
      <c r="L98" s="108"/>
      <c r="M98" s="441"/>
      <c r="N98" s="441"/>
      <c r="O98" s="441"/>
      <c r="P98" s="441"/>
      <c r="Q98" s="441"/>
      <c r="R98" s="441"/>
      <c r="S98" s="441"/>
      <c r="T98" s="441"/>
      <c r="U98" s="441"/>
      <c r="V98" s="441"/>
      <c r="W98" s="443"/>
      <c r="X98" s="441"/>
      <c r="Y98" s="444"/>
      <c r="Z98" s="444"/>
      <c r="AA98" s="444"/>
      <c r="AB98" s="444"/>
      <c r="AC98" s="444"/>
      <c r="AD98" s="444"/>
      <c r="AE98" s="444"/>
      <c r="AF98" s="444"/>
      <c r="AG98" s="444"/>
      <c r="AH98" s="444"/>
    </row>
    <row r="99" spans="1:34" s="49" customFormat="1" ht="15.75" x14ac:dyDescent="0.25">
      <c r="A99" s="444"/>
      <c r="B99" s="441"/>
      <c r="C99" s="441"/>
      <c r="D99" s="441"/>
      <c r="E99" s="441"/>
      <c r="F99" s="442"/>
      <c r="G99" s="441"/>
      <c r="H99" s="441"/>
      <c r="I99" s="108"/>
      <c r="J99" s="108"/>
      <c r="K99" s="108"/>
      <c r="L99" s="108"/>
      <c r="M99" s="441"/>
      <c r="N99" s="441"/>
      <c r="O99" s="441"/>
      <c r="P99" s="441"/>
      <c r="Q99" s="441"/>
      <c r="R99" s="441"/>
      <c r="S99" s="441"/>
      <c r="T99" s="441"/>
      <c r="U99" s="441"/>
      <c r="V99" s="441"/>
      <c r="W99" s="443"/>
      <c r="X99" s="441"/>
      <c r="Y99" s="444"/>
      <c r="Z99" s="444"/>
      <c r="AA99" s="444"/>
      <c r="AB99" s="444"/>
      <c r="AC99" s="444"/>
      <c r="AD99" s="444"/>
      <c r="AE99" s="444"/>
      <c r="AF99" s="444"/>
      <c r="AG99" s="444"/>
      <c r="AH99" s="444"/>
    </row>
    <row r="100" spans="1:34" s="49" customFormat="1" ht="15.75" x14ac:dyDescent="0.25">
      <c r="A100" s="444"/>
      <c r="B100" s="441"/>
      <c r="C100" s="441"/>
      <c r="D100" s="441"/>
      <c r="E100" s="441"/>
      <c r="F100" s="442"/>
      <c r="G100" s="441"/>
      <c r="H100" s="441"/>
      <c r="I100" s="108"/>
      <c r="J100" s="108"/>
      <c r="K100" s="108"/>
      <c r="L100" s="108"/>
      <c r="M100" s="441"/>
      <c r="N100" s="441"/>
      <c r="O100" s="441"/>
      <c r="P100" s="441"/>
      <c r="Q100" s="441"/>
      <c r="R100" s="441"/>
      <c r="S100" s="441"/>
      <c r="T100" s="441"/>
      <c r="U100" s="441"/>
      <c r="V100" s="441"/>
      <c r="W100" s="443"/>
      <c r="X100" s="441"/>
      <c r="Y100" s="444"/>
      <c r="Z100" s="444"/>
      <c r="AA100" s="444"/>
      <c r="AB100" s="444"/>
      <c r="AC100" s="444"/>
      <c r="AD100" s="444"/>
      <c r="AE100" s="444"/>
      <c r="AF100" s="444"/>
      <c r="AG100" s="444"/>
      <c r="AH100" s="444"/>
    </row>
    <row r="101" spans="1:34" s="49" customFormat="1" ht="15.75" x14ac:dyDescent="0.25">
      <c r="A101" s="444"/>
      <c r="B101" s="441"/>
      <c r="C101" s="441"/>
      <c r="D101" s="441"/>
      <c r="E101" s="441"/>
      <c r="F101" s="442"/>
      <c r="G101" s="441"/>
      <c r="H101" s="441"/>
      <c r="I101" s="108"/>
      <c r="J101" s="108"/>
      <c r="K101" s="108"/>
      <c r="L101" s="108"/>
      <c r="M101" s="441"/>
      <c r="N101" s="441"/>
      <c r="O101" s="441"/>
      <c r="P101" s="441"/>
      <c r="Q101" s="441"/>
      <c r="R101" s="441"/>
      <c r="S101" s="441"/>
      <c r="T101" s="441"/>
      <c r="U101" s="441"/>
      <c r="V101" s="441"/>
      <c r="W101" s="443"/>
      <c r="X101" s="441"/>
      <c r="Y101" s="444"/>
      <c r="Z101" s="444"/>
      <c r="AA101" s="444"/>
      <c r="AB101" s="444"/>
      <c r="AC101" s="444"/>
      <c r="AD101" s="444"/>
      <c r="AE101" s="444"/>
      <c r="AF101" s="444"/>
      <c r="AG101" s="444"/>
      <c r="AH101" s="444"/>
    </row>
    <row r="102" spans="1:34" s="49" customFormat="1" ht="15.75" x14ac:dyDescent="0.25">
      <c r="A102" s="444"/>
      <c r="B102" s="441"/>
      <c r="C102" s="441"/>
      <c r="D102" s="441"/>
      <c r="E102" s="441"/>
      <c r="F102" s="442"/>
      <c r="G102" s="441"/>
      <c r="H102" s="441"/>
      <c r="I102" s="108"/>
      <c r="J102" s="108"/>
      <c r="K102" s="108"/>
      <c r="L102" s="108"/>
      <c r="M102" s="441"/>
      <c r="N102" s="441"/>
      <c r="O102" s="441"/>
      <c r="P102" s="441"/>
      <c r="Q102" s="441"/>
      <c r="R102" s="441"/>
      <c r="S102" s="441"/>
      <c r="T102" s="441"/>
      <c r="U102" s="441"/>
      <c r="V102" s="441"/>
      <c r="W102" s="443"/>
      <c r="X102" s="441"/>
      <c r="Y102" s="444"/>
      <c r="Z102" s="444"/>
      <c r="AA102" s="444"/>
      <c r="AB102" s="444"/>
      <c r="AC102" s="444"/>
      <c r="AD102" s="444"/>
      <c r="AE102" s="444"/>
      <c r="AF102" s="444"/>
      <c r="AG102" s="444"/>
      <c r="AH102" s="444"/>
    </row>
    <row r="103" spans="1:34" s="49" customFormat="1" ht="15.75" x14ac:dyDescent="0.25">
      <c r="A103" s="444"/>
      <c r="B103" s="441"/>
      <c r="C103" s="441"/>
      <c r="D103" s="441"/>
      <c r="E103" s="441"/>
      <c r="F103" s="442"/>
      <c r="G103" s="441"/>
      <c r="H103" s="441"/>
      <c r="I103" s="108"/>
      <c r="J103" s="108"/>
      <c r="K103" s="108"/>
      <c r="L103" s="108"/>
      <c r="M103" s="441"/>
      <c r="N103" s="441"/>
      <c r="O103" s="441"/>
      <c r="P103" s="441"/>
      <c r="Q103" s="441"/>
      <c r="R103" s="441"/>
      <c r="S103" s="441"/>
      <c r="T103" s="441"/>
      <c r="U103" s="441"/>
      <c r="V103" s="441"/>
      <c r="W103" s="443"/>
      <c r="X103" s="441"/>
      <c r="Y103" s="444"/>
      <c r="Z103" s="444"/>
      <c r="AA103" s="444"/>
      <c r="AB103" s="444"/>
      <c r="AC103" s="444"/>
      <c r="AD103" s="444"/>
      <c r="AE103" s="444"/>
      <c r="AF103" s="444"/>
      <c r="AG103" s="444"/>
      <c r="AH103" s="444"/>
    </row>
    <row r="104" spans="1:34" s="49" customFormat="1" ht="15.75" x14ac:dyDescent="0.25">
      <c r="A104" s="444"/>
      <c r="B104" s="441"/>
      <c r="C104" s="441"/>
      <c r="D104" s="441"/>
      <c r="E104" s="441"/>
      <c r="F104" s="442"/>
      <c r="G104" s="441"/>
      <c r="H104" s="441"/>
      <c r="I104" s="108"/>
      <c r="J104" s="108"/>
      <c r="K104" s="108"/>
      <c r="L104" s="108"/>
      <c r="M104" s="441"/>
      <c r="N104" s="441"/>
      <c r="O104" s="441"/>
      <c r="P104" s="441"/>
      <c r="Q104" s="441"/>
      <c r="R104" s="441"/>
      <c r="S104" s="441"/>
      <c r="T104" s="441"/>
      <c r="U104" s="441"/>
      <c r="V104" s="441"/>
      <c r="W104" s="443"/>
      <c r="X104" s="441"/>
      <c r="Y104" s="444"/>
      <c r="Z104" s="444"/>
      <c r="AA104" s="444"/>
      <c r="AB104" s="444"/>
      <c r="AC104" s="444"/>
      <c r="AD104" s="444"/>
      <c r="AE104" s="444"/>
      <c r="AF104" s="444"/>
      <c r="AG104" s="444"/>
      <c r="AH104" s="444"/>
    </row>
    <row r="105" spans="1:34" s="49" customFormat="1" ht="15.75" x14ac:dyDescent="0.25">
      <c r="A105" s="444"/>
      <c r="B105" s="441"/>
      <c r="C105" s="441"/>
      <c r="D105" s="441"/>
      <c r="E105" s="441"/>
      <c r="F105" s="442"/>
      <c r="G105" s="441"/>
      <c r="H105" s="441"/>
      <c r="I105" s="108"/>
      <c r="J105" s="108"/>
      <c r="K105" s="108"/>
      <c r="L105" s="108"/>
      <c r="M105" s="441"/>
      <c r="N105" s="441"/>
      <c r="O105" s="441"/>
      <c r="P105" s="441"/>
      <c r="Q105" s="441"/>
      <c r="R105" s="441"/>
      <c r="S105" s="441"/>
      <c r="T105" s="441"/>
      <c r="U105" s="441"/>
      <c r="V105" s="441"/>
      <c r="W105" s="443"/>
      <c r="X105" s="441"/>
      <c r="Y105" s="444"/>
      <c r="Z105" s="444"/>
      <c r="AA105" s="444"/>
      <c r="AB105" s="444"/>
      <c r="AC105" s="444"/>
      <c r="AD105" s="444"/>
      <c r="AE105" s="444"/>
      <c r="AF105" s="444"/>
      <c r="AG105" s="444"/>
      <c r="AH105" s="444"/>
    </row>
    <row r="106" spans="1:34" s="49" customFormat="1" ht="15.75" x14ac:dyDescent="0.25">
      <c r="A106" s="444"/>
      <c r="B106" s="441"/>
      <c r="C106" s="441"/>
      <c r="D106" s="441"/>
      <c r="E106" s="441"/>
      <c r="F106" s="442"/>
      <c r="G106" s="441"/>
      <c r="H106" s="441"/>
      <c r="I106" s="108"/>
      <c r="J106" s="108"/>
      <c r="K106" s="108"/>
      <c r="L106" s="108"/>
      <c r="M106" s="441"/>
      <c r="N106" s="441"/>
      <c r="O106" s="441"/>
      <c r="P106" s="441"/>
      <c r="Q106" s="441"/>
      <c r="R106" s="441"/>
      <c r="S106" s="441"/>
      <c r="T106" s="441"/>
      <c r="U106" s="441"/>
      <c r="V106" s="441"/>
      <c r="W106" s="443"/>
      <c r="X106" s="441"/>
      <c r="Y106" s="444"/>
      <c r="Z106" s="444"/>
      <c r="AA106" s="444"/>
      <c r="AB106" s="444"/>
      <c r="AC106" s="444"/>
      <c r="AD106" s="444"/>
      <c r="AE106" s="444"/>
      <c r="AF106" s="444"/>
      <c r="AG106" s="444"/>
      <c r="AH106" s="444"/>
    </row>
    <row r="107" spans="1:34" s="49" customFormat="1" ht="15.75" x14ac:dyDescent="0.25">
      <c r="A107" s="444"/>
      <c r="B107" s="441"/>
      <c r="C107" s="441"/>
      <c r="D107" s="441"/>
      <c r="E107" s="441"/>
      <c r="F107" s="442"/>
      <c r="G107" s="441"/>
      <c r="H107" s="441"/>
      <c r="I107" s="108"/>
      <c r="J107" s="108"/>
      <c r="K107" s="108"/>
      <c r="L107" s="108"/>
      <c r="M107" s="441"/>
      <c r="N107" s="441"/>
      <c r="O107" s="441"/>
      <c r="P107" s="441"/>
      <c r="Q107" s="441"/>
      <c r="R107" s="441"/>
      <c r="S107" s="441"/>
      <c r="T107" s="441"/>
      <c r="U107" s="441"/>
      <c r="V107" s="441"/>
      <c r="W107" s="443"/>
      <c r="X107" s="441"/>
      <c r="Y107" s="444"/>
      <c r="Z107" s="444"/>
      <c r="AA107" s="444"/>
      <c r="AB107" s="444"/>
      <c r="AC107" s="444"/>
      <c r="AD107" s="444"/>
      <c r="AE107" s="444"/>
      <c r="AF107" s="444"/>
      <c r="AG107" s="444"/>
      <c r="AH107" s="444"/>
    </row>
    <row r="108" spans="1:34" s="49" customFormat="1" ht="15.75" x14ac:dyDescent="0.25">
      <c r="A108" s="444"/>
      <c r="B108" s="441"/>
      <c r="C108" s="441"/>
      <c r="D108" s="441"/>
      <c r="E108" s="441"/>
      <c r="F108" s="442"/>
      <c r="G108" s="441"/>
      <c r="H108" s="441"/>
      <c r="I108" s="108"/>
      <c r="J108" s="108"/>
      <c r="K108" s="108"/>
      <c r="L108" s="108"/>
      <c r="M108" s="441"/>
      <c r="N108" s="441"/>
      <c r="O108" s="441"/>
      <c r="P108" s="441"/>
      <c r="Q108" s="441"/>
      <c r="R108" s="441"/>
      <c r="S108" s="441"/>
      <c r="T108" s="441"/>
      <c r="U108" s="441"/>
      <c r="V108" s="441"/>
      <c r="W108" s="443"/>
      <c r="X108" s="441"/>
      <c r="Y108" s="444"/>
      <c r="Z108" s="444"/>
      <c r="AA108" s="444"/>
      <c r="AB108" s="444"/>
      <c r="AC108" s="444"/>
      <c r="AD108" s="444"/>
      <c r="AE108" s="444"/>
      <c r="AF108" s="444"/>
      <c r="AG108" s="444"/>
      <c r="AH108" s="444"/>
    </row>
    <row r="109" spans="1:34" s="49" customFormat="1" ht="15.75" x14ac:dyDescent="0.25">
      <c r="A109" s="444"/>
      <c r="B109" s="441"/>
      <c r="C109" s="441"/>
      <c r="D109" s="441"/>
      <c r="E109" s="441"/>
      <c r="F109" s="442"/>
      <c r="G109" s="441"/>
      <c r="H109" s="441"/>
      <c r="I109" s="108"/>
      <c r="J109" s="108"/>
      <c r="K109" s="108"/>
      <c r="L109" s="108"/>
      <c r="M109" s="441"/>
      <c r="N109" s="441"/>
      <c r="O109" s="441"/>
      <c r="P109" s="441"/>
      <c r="Q109" s="441"/>
      <c r="R109" s="441"/>
      <c r="S109" s="441"/>
      <c r="T109" s="441"/>
      <c r="U109" s="441"/>
      <c r="V109" s="441"/>
      <c r="W109" s="443"/>
      <c r="X109" s="441"/>
      <c r="Y109" s="444"/>
      <c r="Z109" s="444"/>
      <c r="AA109" s="444"/>
      <c r="AB109" s="444"/>
      <c r="AC109" s="444"/>
      <c r="AD109" s="444"/>
      <c r="AE109" s="444"/>
      <c r="AF109" s="444"/>
      <c r="AG109" s="444"/>
      <c r="AH109" s="444"/>
    </row>
    <row r="110" spans="1:34" s="49" customFormat="1" ht="15.75" x14ac:dyDescent="0.25">
      <c r="A110" s="444"/>
      <c r="B110" s="441"/>
      <c r="C110" s="441"/>
      <c r="D110" s="441"/>
      <c r="E110" s="441"/>
      <c r="F110" s="442"/>
      <c r="G110" s="441"/>
      <c r="H110" s="441"/>
      <c r="I110" s="108"/>
      <c r="J110" s="108"/>
      <c r="K110" s="108"/>
      <c r="L110" s="108"/>
      <c r="M110" s="441"/>
      <c r="N110" s="441"/>
      <c r="O110" s="441"/>
      <c r="P110" s="441"/>
      <c r="Q110" s="441"/>
      <c r="R110" s="441"/>
      <c r="S110" s="441"/>
      <c r="T110" s="441"/>
      <c r="U110" s="441"/>
      <c r="V110" s="441"/>
      <c r="W110" s="443"/>
      <c r="X110" s="441"/>
      <c r="Y110" s="444"/>
      <c r="Z110" s="444"/>
      <c r="AA110" s="444"/>
      <c r="AB110" s="444"/>
      <c r="AC110" s="444"/>
      <c r="AD110" s="444"/>
      <c r="AE110" s="444"/>
      <c r="AF110" s="444"/>
      <c r="AG110" s="444"/>
      <c r="AH110" s="444"/>
    </row>
    <row r="111" spans="1:34" s="49" customFormat="1" ht="15.75" x14ac:dyDescent="0.25">
      <c r="A111" s="444"/>
      <c r="B111" s="441"/>
      <c r="C111" s="441"/>
      <c r="D111" s="441"/>
      <c r="E111" s="441"/>
      <c r="F111" s="442"/>
      <c r="G111" s="441"/>
      <c r="H111" s="441"/>
      <c r="I111" s="108"/>
      <c r="J111" s="108"/>
      <c r="K111" s="108"/>
      <c r="L111" s="108"/>
      <c r="M111" s="441"/>
      <c r="N111" s="441"/>
      <c r="O111" s="441"/>
      <c r="P111" s="441"/>
      <c r="Q111" s="441"/>
      <c r="R111" s="441"/>
      <c r="S111" s="441"/>
      <c r="T111" s="441"/>
      <c r="U111" s="441"/>
      <c r="V111" s="441"/>
      <c r="W111" s="443"/>
      <c r="X111" s="441"/>
      <c r="Y111" s="444"/>
      <c r="Z111" s="444"/>
      <c r="AA111" s="444"/>
      <c r="AB111" s="444"/>
      <c r="AC111" s="444"/>
      <c r="AD111" s="444"/>
      <c r="AE111" s="444"/>
      <c r="AF111" s="444"/>
      <c r="AG111" s="444"/>
      <c r="AH111" s="444"/>
    </row>
    <row r="112" spans="1:34" s="49" customFormat="1" ht="15.75" x14ac:dyDescent="0.25">
      <c r="A112" s="444"/>
      <c r="B112" s="441"/>
      <c r="C112" s="441"/>
      <c r="D112" s="441"/>
      <c r="E112" s="441"/>
      <c r="F112" s="442"/>
      <c r="G112" s="441"/>
      <c r="H112" s="441"/>
      <c r="I112" s="108"/>
      <c r="J112" s="108"/>
      <c r="K112" s="108"/>
      <c r="L112" s="108"/>
      <c r="M112" s="441"/>
      <c r="N112" s="441"/>
      <c r="O112" s="441"/>
      <c r="P112" s="441"/>
      <c r="Q112" s="441"/>
      <c r="R112" s="441"/>
      <c r="S112" s="441"/>
      <c r="T112" s="441"/>
      <c r="U112" s="441"/>
      <c r="V112" s="441"/>
      <c r="W112" s="443"/>
      <c r="X112" s="441"/>
      <c r="Y112" s="444"/>
      <c r="Z112" s="444"/>
      <c r="AA112" s="444"/>
      <c r="AB112" s="444"/>
      <c r="AC112" s="444"/>
      <c r="AD112" s="444"/>
      <c r="AE112" s="444"/>
      <c r="AF112" s="444"/>
      <c r="AG112" s="444"/>
      <c r="AH112" s="444"/>
    </row>
    <row r="113" spans="1:34" s="49" customFormat="1" ht="15.75" x14ac:dyDescent="0.25">
      <c r="A113" s="444"/>
      <c r="B113" s="441"/>
      <c r="C113" s="441"/>
      <c r="D113" s="441"/>
      <c r="E113" s="441"/>
      <c r="F113" s="442"/>
      <c r="G113" s="441"/>
      <c r="H113" s="441"/>
      <c r="I113" s="108"/>
      <c r="J113" s="108"/>
      <c r="K113" s="108"/>
      <c r="L113" s="108"/>
      <c r="M113" s="441"/>
      <c r="N113" s="441"/>
      <c r="O113" s="441"/>
      <c r="P113" s="441"/>
      <c r="Q113" s="441"/>
      <c r="R113" s="441"/>
      <c r="S113" s="441"/>
      <c r="T113" s="441"/>
      <c r="U113" s="441"/>
      <c r="V113" s="441"/>
      <c r="W113" s="443"/>
      <c r="X113" s="441"/>
      <c r="Y113" s="444"/>
      <c r="Z113" s="444"/>
      <c r="AA113" s="444"/>
      <c r="AB113" s="444"/>
      <c r="AC113" s="444"/>
      <c r="AD113" s="444"/>
      <c r="AE113" s="444"/>
      <c r="AF113" s="444"/>
      <c r="AG113" s="444"/>
      <c r="AH113" s="444"/>
    </row>
    <row r="114" spans="1:34" s="49" customFormat="1" ht="15.75" x14ac:dyDescent="0.25">
      <c r="A114" s="444"/>
      <c r="B114" s="441"/>
      <c r="C114" s="441"/>
      <c r="D114" s="441"/>
      <c r="E114" s="441"/>
      <c r="F114" s="442"/>
      <c r="G114" s="441"/>
      <c r="H114" s="441"/>
      <c r="I114" s="108"/>
      <c r="J114" s="108"/>
      <c r="K114" s="108"/>
      <c r="L114" s="108"/>
      <c r="M114" s="441"/>
      <c r="N114" s="441"/>
      <c r="O114" s="441"/>
      <c r="P114" s="441"/>
      <c r="Q114" s="441"/>
      <c r="R114" s="441"/>
      <c r="S114" s="441"/>
      <c r="T114" s="441"/>
      <c r="U114" s="441"/>
      <c r="V114" s="441"/>
      <c r="W114" s="443"/>
      <c r="X114" s="441"/>
      <c r="Y114" s="444"/>
      <c r="Z114" s="444"/>
      <c r="AA114" s="444"/>
      <c r="AB114" s="444"/>
      <c r="AC114" s="444"/>
      <c r="AD114" s="444"/>
      <c r="AE114" s="444"/>
      <c r="AF114" s="444"/>
      <c r="AG114" s="444"/>
      <c r="AH114" s="444"/>
    </row>
    <row r="115" spans="1:34" s="49" customFormat="1" ht="15.75" x14ac:dyDescent="0.25">
      <c r="A115" s="444"/>
      <c r="B115" s="441"/>
      <c r="C115" s="441"/>
      <c r="D115" s="441"/>
      <c r="E115" s="441"/>
      <c r="F115" s="442"/>
      <c r="G115" s="441"/>
      <c r="H115" s="441"/>
      <c r="I115" s="108"/>
      <c r="J115" s="108"/>
      <c r="K115" s="108"/>
      <c r="L115" s="108"/>
      <c r="M115" s="441"/>
      <c r="N115" s="441"/>
      <c r="O115" s="441"/>
      <c r="P115" s="441"/>
      <c r="Q115" s="441"/>
      <c r="R115" s="441"/>
      <c r="S115" s="441"/>
      <c r="T115" s="441"/>
      <c r="U115" s="441"/>
      <c r="V115" s="441"/>
      <c r="W115" s="443"/>
      <c r="X115" s="441"/>
      <c r="Y115" s="444"/>
      <c r="Z115" s="444"/>
      <c r="AA115" s="444"/>
      <c r="AB115" s="444"/>
      <c r="AC115" s="444"/>
      <c r="AD115" s="444"/>
      <c r="AE115" s="444"/>
      <c r="AF115" s="444"/>
      <c r="AG115" s="444"/>
      <c r="AH115" s="444"/>
    </row>
    <row r="116" spans="1:34" s="49" customFormat="1" ht="15.75" x14ac:dyDescent="0.25">
      <c r="A116" s="444"/>
      <c r="B116" s="441"/>
      <c r="C116" s="441"/>
      <c r="D116" s="441"/>
      <c r="E116" s="441"/>
      <c r="F116" s="442"/>
      <c r="G116" s="441"/>
      <c r="H116" s="441"/>
      <c r="I116" s="108"/>
      <c r="J116" s="108"/>
      <c r="K116" s="108"/>
      <c r="L116" s="108"/>
      <c r="M116" s="441"/>
      <c r="N116" s="441"/>
      <c r="O116" s="441"/>
      <c r="P116" s="441"/>
      <c r="Q116" s="441"/>
      <c r="R116" s="441"/>
      <c r="S116" s="441"/>
      <c r="T116" s="441"/>
      <c r="U116" s="441"/>
      <c r="V116" s="441"/>
      <c r="W116" s="443"/>
      <c r="X116" s="441"/>
      <c r="Y116" s="444"/>
      <c r="Z116" s="444"/>
      <c r="AA116" s="444"/>
      <c r="AB116" s="444"/>
      <c r="AC116" s="444"/>
      <c r="AD116" s="444"/>
      <c r="AE116" s="444"/>
      <c r="AF116" s="444"/>
      <c r="AG116" s="444"/>
      <c r="AH116" s="444"/>
    </row>
    <row r="117" spans="1:34" s="49" customFormat="1" ht="15.75" x14ac:dyDescent="0.25">
      <c r="A117" s="444"/>
      <c r="B117" s="441"/>
      <c r="C117" s="441"/>
      <c r="D117" s="441"/>
      <c r="E117" s="441"/>
      <c r="F117" s="442"/>
      <c r="G117" s="441"/>
      <c r="H117" s="441"/>
      <c r="I117" s="108"/>
      <c r="J117" s="108"/>
      <c r="K117" s="108"/>
      <c r="L117" s="108"/>
      <c r="M117" s="441"/>
      <c r="N117" s="441"/>
      <c r="O117" s="441"/>
      <c r="P117" s="441"/>
      <c r="Q117" s="441"/>
      <c r="R117" s="441"/>
      <c r="S117" s="441"/>
      <c r="T117" s="441"/>
      <c r="U117" s="441"/>
      <c r="V117" s="441"/>
      <c r="W117" s="443"/>
      <c r="X117" s="441"/>
      <c r="Y117" s="444"/>
      <c r="Z117" s="444"/>
      <c r="AA117" s="444"/>
      <c r="AB117" s="444"/>
      <c r="AC117" s="444"/>
      <c r="AD117" s="444"/>
      <c r="AE117" s="444"/>
      <c r="AF117" s="444"/>
      <c r="AG117" s="444"/>
      <c r="AH117" s="444"/>
    </row>
    <row r="118" spans="1:34" s="49" customFormat="1" ht="15.75" x14ac:dyDescent="0.25">
      <c r="A118" s="444"/>
      <c r="B118" s="441"/>
      <c r="C118" s="441"/>
      <c r="D118" s="441"/>
      <c r="E118" s="441"/>
      <c r="F118" s="442"/>
      <c r="G118" s="441"/>
      <c r="H118" s="441"/>
      <c r="I118" s="108"/>
      <c r="J118" s="108"/>
      <c r="K118" s="108"/>
      <c r="L118" s="108"/>
      <c r="M118" s="441"/>
      <c r="N118" s="441"/>
      <c r="O118" s="441"/>
      <c r="P118" s="441"/>
      <c r="Q118" s="441"/>
      <c r="R118" s="441"/>
      <c r="S118" s="441"/>
      <c r="T118" s="441"/>
      <c r="U118" s="441"/>
      <c r="V118" s="441"/>
      <c r="W118" s="443"/>
      <c r="X118" s="441"/>
      <c r="Y118" s="444"/>
      <c r="Z118" s="444"/>
      <c r="AA118" s="444"/>
      <c r="AB118" s="444"/>
      <c r="AC118" s="444"/>
      <c r="AD118" s="444"/>
      <c r="AE118" s="444"/>
      <c r="AF118" s="444"/>
      <c r="AG118" s="444"/>
      <c r="AH118" s="444"/>
    </row>
    <row r="119" spans="1:34" s="49" customFormat="1" ht="15.75" x14ac:dyDescent="0.25">
      <c r="A119" s="444"/>
      <c r="B119" s="441"/>
      <c r="C119" s="441"/>
      <c r="D119" s="441"/>
      <c r="E119" s="441"/>
      <c r="F119" s="442"/>
      <c r="G119" s="441"/>
      <c r="H119" s="441"/>
      <c r="I119" s="108"/>
      <c r="J119" s="108"/>
      <c r="K119" s="108"/>
      <c r="L119" s="108"/>
      <c r="M119" s="441"/>
      <c r="N119" s="441"/>
      <c r="O119" s="441"/>
      <c r="P119" s="441"/>
      <c r="Q119" s="441"/>
      <c r="R119" s="441"/>
      <c r="S119" s="441"/>
      <c r="T119" s="441"/>
      <c r="U119" s="441"/>
      <c r="V119" s="441"/>
      <c r="W119" s="443"/>
      <c r="X119" s="441"/>
      <c r="Y119" s="444"/>
      <c r="Z119" s="444"/>
      <c r="AA119" s="444"/>
      <c r="AB119" s="444"/>
      <c r="AC119" s="444"/>
      <c r="AD119" s="444"/>
      <c r="AE119" s="444"/>
      <c r="AF119" s="444"/>
      <c r="AG119" s="444"/>
      <c r="AH119" s="444"/>
    </row>
    <row r="120" spans="1:34" s="49" customFormat="1" ht="15.75" x14ac:dyDescent="0.25">
      <c r="A120" s="444"/>
      <c r="B120" s="441"/>
      <c r="C120" s="441"/>
      <c r="D120" s="441"/>
      <c r="E120" s="441"/>
      <c r="F120" s="442"/>
      <c r="G120" s="441"/>
      <c r="H120" s="441"/>
      <c r="I120" s="108"/>
      <c r="J120" s="108"/>
      <c r="K120" s="108"/>
      <c r="L120" s="108"/>
      <c r="M120" s="441"/>
      <c r="N120" s="441"/>
      <c r="O120" s="441"/>
      <c r="P120" s="441"/>
      <c r="Q120" s="441"/>
      <c r="R120" s="441"/>
      <c r="S120" s="441"/>
      <c r="T120" s="441"/>
      <c r="U120" s="441"/>
      <c r="V120" s="441"/>
      <c r="W120" s="443"/>
      <c r="X120" s="441"/>
      <c r="Y120" s="444"/>
      <c r="Z120" s="444"/>
      <c r="AA120" s="444"/>
      <c r="AB120" s="444"/>
      <c r="AC120" s="444"/>
      <c r="AD120" s="444"/>
      <c r="AE120" s="444"/>
      <c r="AF120" s="444"/>
      <c r="AG120" s="444"/>
      <c r="AH120" s="444"/>
    </row>
    <row r="121" spans="1:34" s="49" customFormat="1" ht="15.75" x14ac:dyDescent="0.25">
      <c r="A121" s="444"/>
      <c r="B121" s="441"/>
      <c r="C121" s="441"/>
      <c r="D121" s="441"/>
      <c r="E121" s="441"/>
      <c r="F121" s="442"/>
      <c r="G121" s="441"/>
      <c r="H121" s="441"/>
      <c r="I121" s="108"/>
      <c r="J121" s="108"/>
      <c r="K121" s="108"/>
      <c r="L121" s="108"/>
      <c r="M121" s="441"/>
      <c r="N121" s="441"/>
      <c r="O121" s="441"/>
      <c r="P121" s="441"/>
      <c r="Q121" s="441"/>
      <c r="R121" s="441"/>
      <c r="S121" s="441"/>
      <c r="T121" s="441"/>
      <c r="U121" s="441"/>
      <c r="V121" s="441"/>
      <c r="W121" s="443"/>
      <c r="X121" s="441"/>
      <c r="Y121" s="444"/>
      <c r="Z121" s="444"/>
      <c r="AA121" s="444"/>
      <c r="AB121" s="444"/>
      <c r="AC121" s="444"/>
      <c r="AD121" s="444"/>
      <c r="AE121" s="444"/>
      <c r="AF121" s="444"/>
      <c r="AG121" s="444"/>
      <c r="AH121" s="444"/>
    </row>
    <row r="122" spans="1:34" s="49" customFormat="1" ht="15.75" x14ac:dyDescent="0.25">
      <c r="A122" s="444"/>
      <c r="B122" s="441"/>
      <c r="C122" s="441"/>
      <c r="D122" s="441"/>
      <c r="E122" s="441"/>
      <c r="F122" s="442"/>
      <c r="G122" s="441"/>
      <c r="H122" s="441"/>
      <c r="I122" s="108"/>
      <c r="J122" s="108"/>
      <c r="K122" s="108"/>
      <c r="L122" s="108"/>
      <c r="M122" s="441"/>
      <c r="N122" s="441"/>
      <c r="O122" s="441"/>
      <c r="P122" s="441"/>
      <c r="Q122" s="441"/>
      <c r="R122" s="441"/>
      <c r="S122" s="441"/>
      <c r="T122" s="441"/>
      <c r="U122" s="441"/>
      <c r="V122" s="441"/>
      <c r="W122" s="443"/>
      <c r="X122" s="441"/>
      <c r="Y122" s="444"/>
      <c r="Z122" s="444"/>
      <c r="AA122" s="444"/>
      <c r="AB122" s="444"/>
      <c r="AC122" s="444"/>
      <c r="AD122" s="444"/>
      <c r="AE122" s="444"/>
      <c r="AF122" s="444"/>
      <c r="AG122" s="444"/>
      <c r="AH122" s="444"/>
    </row>
    <row r="123" spans="1:34" s="49" customFormat="1" ht="15.75" x14ac:dyDescent="0.25">
      <c r="A123" s="444"/>
      <c r="B123" s="441"/>
      <c r="C123" s="441"/>
      <c r="D123" s="441"/>
      <c r="E123" s="441"/>
      <c r="F123" s="442"/>
      <c r="G123" s="441"/>
      <c r="H123" s="441"/>
      <c r="I123" s="108"/>
      <c r="J123" s="108"/>
      <c r="K123" s="108"/>
      <c r="L123" s="108"/>
      <c r="M123" s="441"/>
      <c r="N123" s="441"/>
      <c r="O123" s="441"/>
      <c r="P123" s="441"/>
      <c r="Q123" s="441"/>
      <c r="R123" s="441"/>
      <c r="S123" s="441"/>
      <c r="T123" s="441"/>
      <c r="U123" s="441"/>
      <c r="V123" s="441"/>
      <c r="W123" s="443"/>
      <c r="X123" s="441"/>
      <c r="Y123" s="444"/>
      <c r="Z123" s="444"/>
      <c r="AA123" s="444"/>
      <c r="AB123" s="444"/>
      <c r="AC123" s="444"/>
      <c r="AD123" s="444"/>
      <c r="AE123" s="444"/>
      <c r="AF123" s="444"/>
      <c r="AG123" s="444"/>
      <c r="AH123" s="444"/>
    </row>
    <row r="124" spans="1:34" s="49" customFormat="1" ht="15.75" x14ac:dyDescent="0.25">
      <c r="A124" s="444"/>
      <c r="B124" s="441"/>
      <c r="C124" s="441"/>
      <c r="D124" s="441"/>
      <c r="E124" s="441"/>
      <c r="F124" s="442"/>
      <c r="G124" s="441"/>
      <c r="H124" s="441"/>
      <c r="I124" s="108"/>
      <c r="J124" s="108"/>
      <c r="K124" s="108"/>
      <c r="L124" s="108"/>
      <c r="M124" s="441"/>
      <c r="N124" s="441"/>
      <c r="O124" s="441"/>
      <c r="P124" s="441"/>
      <c r="Q124" s="441"/>
      <c r="R124" s="441"/>
      <c r="S124" s="441"/>
      <c r="T124" s="441"/>
      <c r="U124" s="441"/>
      <c r="V124" s="441"/>
      <c r="W124" s="443"/>
      <c r="X124" s="441"/>
      <c r="Y124" s="444"/>
      <c r="Z124" s="444"/>
      <c r="AA124" s="444"/>
      <c r="AB124" s="444"/>
      <c r="AC124" s="444"/>
      <c r="AD124" s="444"/>
      <c r="AE124" s="444"/>
      <c r="AF124" s="444"/>
      <c r="AG124" s="444"/>
      <c r="AH124" s="444"/>
    </row>
    <row r="125" spans="1:34" s="49" customFormat="1" ht="15.75" x14ac:dyDescent="0.25">
      <c r="A125" s="444"/>
      <c r="B125" s="441"/>
      <c r="C125" s="441"/>
      <c r="D125" s="441"/>
      <c r="E125" s="441"/>
      <c r="F125" s="442"/>
      <c r="G125" s="441"/>
      <c r="H125" s="441"/>
      <c r="I125" s="108"/>
      <c r="J125" s="108"/>
      <c r="K125" s="108"/>
      <c r="L125" s="108"/>
      <c r="M125" s="441"/>
      <c r="N125" s="441"/>
      <c r="O125" s="441"/>
      <c r="P125" s="441"/>
      <c r="Q125" s="441"/>
      <c r="R125" s="441"/>
      <c r="S125" s="441"/>
      <c r="T125" s="441"/>
      <c r="U125" s="441"/>
      <c r="V125" s="441"/>
      <c r="W125" s="443"/>
      <c r="X125" s="441"/>
      <c r="Y125" s="444"/>
      <c r="Z125" s="444"/>
      <c r="AA125" s="444"/>
      <c r="AB125" s="444"/>
      <c r="AC125" s="444"/>
      <c r="AD125" s="444"/>
      <c r="AE125" s="444"/>
      <c r="AF125" s="444"/>
      <c r="AG125" s="444"/>
      <c r="AH125" s="444"/>
    </row>
    <row r="126" spans="1:34" s="49" customFormat="1" ht="15.75" x14ac:dyDescent="0.25">
      <c r="A126" s="444"/>
      <c r="B126" s="441"/>
      <c r="C126" s="441"/>
      <c r="D126" s="441"/>
      <c r="E126" s="441"/>
      <c r="F126" s="442"/>
      <c r="G126" s="441"/>
      <c r="H126" s="441"/>
      <c r="I126" s="108"/>
      <c r="J126" s="108"/>
      <c r="K126" s="108"/>
      <c r="L126" s="108"/>
      <c r="M126" s="441"/>
      <c r="N126" s="441"/>
      <c r="O126" s="441"/>
      <c r="P126" s="441"/>
      <c r="Q126" s="441"/>
      <c r="R126" s="441"/>
      <c r="S126" s="441"/>
      <c r="T126" s="441"/>
      <c r="U126" s="441"/>
      <c r="V126" s="441"/>
      <c r="W126" s="443"/>
      <c r="X126" s="441"/>
      <c r="Y126" s="444"/>
      <c r="Z126" s="444"/>
      <c r="AA126" s="444"/>
      <c r="AB126" s="444"/>
      <c r="AC126" s="444"/>
      <c r="AD126" s="444"/>
      <c r="AE126" s="444"/>
      <c r="AF126" s="444"/>
      <c r="AG126" s="444"/>
      <c r="AH126" s="444"/>
    </row>
    <row r="127" spans="1:34" s="49" customFormat="1" ht="15.75" x14ac:dyDescent="0.25">
      <c r="A127" s="444"/>
      <c r="B127" s="441"/>
      <c r="C127" s="441"/>
      <c r="D127" s="441"/>
      <c r="E127" s="441"/>
      <c r="F127" s="442"/>
      <c r="G127" s="441"/>
      <c r="H127" s="441"/>
      <c r="I127" s="108"/>
      <c r="J127" s="108"/>
      <c r="K127" s="108"/>
      <c r="L127" s="108"/>
      <c r="M127" s="441"/>
      <c r="N127" s="441"/>
      <c r="O127" s="441"/>
      <c r="P127" s="441"/>
      <c r="Q127" s="441"/>
      <c r="R127" s="441"/>
      <c r="S127" s="441"/>
      <c r="T127" s="441"/>
      <c r="U127" s="441"/>
      <c r="V127" s="441"/>
      <c r="W127" s="443"/>
      <c r="X127" s="441"/>
      <c r="Y127" s="444"/>
      <c r="Z127" s="444"/>
      <c r="AA127" s="444"/>
      <c r="AB127" s="444"/>
      <c r="AC127" s="444"/>
      <c r="AD127" s="444"/>
      <c r="AE127" s="444"/>
      <c r="AF127" s="444"/>
      <c r="AG127" s="444"/>
      <c r="AH127" s="444"/>
    </row>
    <row r="128" spans="1:34" s="49" customFormat="1" ht="15.75" x14ac:dyDescent="0.25">
      <c r="A128" s="444"/>
      <c r="B128" s="441"/>
      <c r="C128" s="441"/>
      <c r="D128" s="441"/>
      <c r="E128" s="441"/>
      <c r="F128" s="442"/>
      <c r="G128" s="441"/>
      <c r="H128" s="441"/>
      <c r="I128" s="108"/>
      <c r="J128" s="108"/>
      <c r="K128" s="108"/>
      <c r="L128" s="108"/>
      <c r="M128" s="441"/>
      <c r="N128" s="441"/>
      <c r="O128" s="441"/>
      <c r="P128" s="441"/>
      <c r="Q128" s="441"/>
      <c r="R128" s="441"/>
      <c r="S128" s="441"/>
      <c r="T128" s="441"/>
      <c r="U128" s="441"/>
      <c r="V128" s="441"/>
      <c r="W128" s="443"/>
      <c r="X128" s="441"/>
      <c r="Y128" s="444"/>
      <c r="Z128" s="444"/>
      <c r="AA128" s="444"/>
      <c r="AB128" s="444"/>
      <c r="AC128" s="444"/>
      <c r="AD128" s="444"/>
      <c r="AE128" s="444"/>
      <c r="AF128" s="444"/>
      <c r="AG128" s="444"/>
      <c r="AH128" s="444"/>
    </row>
    <row r="129" spans="1:34" s="49" customFormat="1" ht="15.75" x14ac:dyDescent="0.25">
      <c r="A129" s="444"/>
      <c r="B129" s="441"/>
      <c r="C129" s="441"/>
      <c r="D129" s="441"/>
      <c r="E129" s="441"/>
      <c r="F129" s="442"/>
      <c r="G129" s="441"/>
      <c r="H129" s="441"/>
      <c r="I129" s="108"/>
      <c r="J129" s="108"/>
      <c r="K129" s="108"/>
      <c r="L129" s="108"/>
      <c r="M129" s="441"/>
      <c r="N129" s="441"/>
      <c r="O129" s="441"/>
      <c r="P129" s="441"/>
      <c r="Q129" s="441"/>
      <c r="R129" s="441"/>
      <c r="S129" s="441"/>
      <c r="T129" s="441"/>
      <c r="U129" s="441"/>
      <c r="V129" s="441"/>
      <c r="W129" s="443"/>
      <c r="X129" s="441"/>
      <c r="Y129" s="444"/>
      <c r="Z129" s="444"/>
      <c r="AA129" s="444"/>
      <c r="AB129" s="444"/>
      <c r="AC129" s="444"/>
      <c r="AD129" s="444"/>
      <c r="AE129" s="444"/>
      <c r="AF129" s="444"/>
      <c r="AG129" s="444"/>
      <c r="AH129" s="444"/>
    </row>
    <row r="130" spans="1:34" s="49" customFormat="1" ht="15.75" x14ac:dyDescent="0.25">
      <c r="A130" s="444"/>
      <c r="B130" s="441"/>
      <c r="C130" s="441"/>
      <c r="D130" s="441"/>
      <c r="E130" s="441"/>
      <c r="F130" s="442"/>
      <c r="G130" s="441"/>
      <c r="H130" s="441"/>
      <c r="I130" s="108"/>
      <c r="J130" s="108"/>
      <c r="K130" s="108"/>
      <c r="L130" s="108"/>
      <c r="M130" s="441"/>
      <c r="N130" s="441"/>
      <c r="O130" s="441"/>
      <c r="P130" s="441"/>
      <c r="Q130" s="441"/>
      <c r="R130" s="441"/>
      <c r="S130" s="441"/>
      <c r="T130" s="441"/>
      <c r="U130" s="441"/>
      <c r="V130" s="441"/>
      <c r="W130" s="443"/>
      <c r="X130" s="441"/>
      <c r="Y130" s="444"/>
      <c r="Z130" s="444"/>
      <c r="AA130" s="444"/>
      <c r="AB130" s="444"/>
      <c r="AC130" s="444"/>
      <c r="AD130" s="444"/>
      <c r="AE130" s="444"/>
      <c r="AF130" s="444"/>
      <c r="AG130" s="444"/>
      <c r="AH130" s="444"/>
    </row>
    <row r="131" spans="1:34" s="49" customFormat="1" ht="15.75" x14ac:dyDescent="0.25">
      <c r="A131" s="444"/>
      <c r="B131" s="441"/>
      <c r="C131" s="441"/>
      <c r="D131" s="441"/>
      <c r="E131" s="441"/>
      <c r="F131" s="442"/>
      <c r="G131" s="441"/>
      <c r="H131" s="441"/>
      <c r="I131" s="108"/>
      <c r="J131" s="108"/>
      <c r="K131" s="108"/>
      <c r="L131" s="108"/>
      <c r="M131" s="441"/>
      <c r="N131" s="441"/>
      <c r="O131" s="441"/>
      <c r="P131" s="441"/>
      <c r="Q131" s="441"/>
      <c r="R131" s="441"/>
      <c r="S131" s="441"/>
      <c r="T131" s="441"/>
      <c r="U131" s="441"/>
      <c r="V131" s="441"/>
      <c r="W131" s="443"/>
      <c r="X131" s="441"/>
      <c r="Y131" s="444"/>
      <c r="Z131" s="444"/>
      <c r="AA131" s="444"/>
      <c r="AB131" s="444"/>
      <c r="AC131" s="444"/>
      <c r="AD131" s="444"/>
      <c r="AE131" s="444"/>
      <c r="AF131" s="444"/>
      <c r="AG131" s="444"/>
      <c r="AH131" s="444"/>
    </row>
    <row r="132" spans="1:34" s="49" customFormat="1" ht="15.75" x14ac:dyDescent="0.25">
      <c r="A132" s="444"/>
      <c r="B132" s="441"/>
      <c r="C132" s="441"/>
      <c r="D132" s="441"/>
      <c r="E132" s="441"/>
      <c r="F132" s="442"/>
      <c r="G132" s="441"/>
      <c r="H132" s="441"/>
      <c r="I132" s="108"/>
      <c r="J132" s="108"/>
      <c r="K132" s="108"/>
      <c r="L132" s="108"/>
      <c r="M132" s="441"/>
      <c r="N132" s="441"/>
      <c r="O132" s="441"/>
      <c r="P132" s="441"/>
      <c r="Q132" s="441"/>
      <c r="R132" s="441"/>
      <c r="S132" s="441"/>
      <c r="T132" s="441"/>
      <c r="U132" s="441"/>
      <c r="V132" s="441"/>
      <c r="W132" s="443"/>
      <c r="X132" s="441"/>
      <c r="Y132" s="444"/>
      <c r="Z132" s="444"/>
      <c r="AA132" s="444"/>
      <c r="AB132" s="444"/>
      <c r="AC132" s="444"/>
      <c r="AD132" s="444"/>
      <c r="AE132" s="444"/>
      <c r="AF132" s="444"/>
      <c r="AG132" s="444"/>
      <c r="AH132" s="444"/>
    </row>
    <row r="133" spans="1:34" s="49" customFormat="1" ht="15.75" x14ac:dyDescent="0.25">
      <c r="A133" s="444"/>
      <c r="B133" s="441"/>
      <c r="C133" s="441"/>
      <c r="D133" s="441"/>
      <c r="E133" s="441"/>
      <c r="F133" s="442"/>
      <c r="G133" s="441"/>
      <c r="H133" s="441"/>
      <c r="I133" s="108"/>
      <c r="J133" s="108"/>
      <c r="K133" s="108"/>
      <c r="L133" s="108"/>
      <c r="M133" s="441"/>
      <c r="N133" s="441"/>
      <c r="O133" s="441"/>
      <c r="P133" s="441"/>
      <c r="Q133" s="441"/>
      <c r="R133" s="441"/>
      <c r="S133" s="441"/>
      <c r="T133" s="441"/>
      <c r="U133" s="441"/>
      <c r="V133" s="441"/>
      <c r="W133" s="443"/>
      <c r="X133" s="441"/>
      <c r="Y133" s="444"/>
      <c r="Z133" s="444"/>
      <c r="AA133" s="444"/>
      <c r="AB133" s="444"/>
      <c r="AC133" s="444"/>
      <c r="AD133" s="444"/>
      <c r="AE133" s="444"/>
      <c r="AF133" s="444"/>
      <c r="AG133" s="444"/>
      <c r="AH133" s="444"/>
    </row>
    <row r="134" spans="1:34" s="49" customFormat="1" ht="15.75" x14ac:dyDescent="0.25">
      <c r="A134" s="444"/>
      <c r="B134" s="441"/>
      <c r="C134" s="441"/>
      <c r="D134" s="441"/>
      <c r="E134" s="441"/>
      <c r="F134" s="442"/>
      <c r="G134" s="441"/>
      <c r="H134" s="441"/>
      <c r="I134" s="108"/>
      <c r="J134" s="108"/>
      <c r="K134" s="108"/>
      <c r="L134" s="108"/>
      <c r="M134" s="441"/>
      <c r="N134" s="441"/>
      <c r="O134" s="441"/>
      <c r="P134" s="441"/>
      <c r="Q134" s="441"/>
      <c r="R134" s="441"/>
      <c r="S134" s="441"/>
      <c r="T134" s="441"/>
      <c r="U134" s="441"/>
      <c r="V134" s="441"/>
      <c r="W134" s="443"/>
      <c r="X134" s="441"/>
      <c r="Y134" s="444"/>
      <c r="Z134" s="444"/>
      <c r="AA134" s="444"/>
      <c r="AB134" s="444"/>
      <c r="AC134" s="444"/>
      <c r="AD134" s="444"/>
      <c r="AE134" s="444"/>
      <c r="AF134" s="444"/>
      <c r="AG134" s="444"/>
      <c r="AH134" s="444"/>
    </row>
    <row r="135" spans="1:34" s="49" customFormat="1" ht="15.75" x14ac:dyDescent="0.25">
      <c r="A135" s="444"/>
      <c r="B135" s="441"/>
      <c r="C135" s="441"/>
      <c r="D135" s="441"/>
      <c r="E135" s="441"/>
      <c r="F135" s="442"/>
      <c r="G135" s="441"/>
      <c r="H135" s="441"/>
      <c r="I135" s="108"/>
      <c r="J135" s="108"/>
      <c r="K135" s="108"/>
      <c r="L135" s="108"/>
      <c r="M135" s="441"/>
      <c r="N135" s="441"/>
      <c r="O135" s="441"/>
      <c r="P135" s="441"/>
      <c r="Q135" s="441"/>
      <c r="R135" s="441"/>
      <c r="S135" s="441"/>
      <c r="T135" s="441"/>
      <c r="U135" s="441"/>
      <c r="V135" s="441"/>
      <c r="W135" s="443"/>
      <c r="X135" s="441"/>
      <c r="Y135" s="444"/>
      <c r="Z135" s="444"/>
      <c r="AA135" s="444"/>
      <c r="AB135" s="444"/>
      <c r="AC135" s="444"/>
      <c r="AD135" s="444"/>
      <c r="AE135" s="444"/>
      <c r="AF135" s="444"/>
      <c r="AG135" s="444"/>
      <c r="AH135" s="444"/>
    </row>
    <row r="136" spans="1:34" s="49" customFormat="1" ht="15.75" x14ac:dyDescent="0.25">
      <c r="A136" s="444"/>
      <c r="B136" s="441"/>
      <c r="C136" s="441"/>
      <c r="D136" s="441"/>
      <c r="E136" s="441"/>
      <c r="F136" s="442"/>
      <c r="G136" s="441"/>
      <c r="H136" s="441"/>
      <c r="I136" s="108"/>
      <c r="J136" s="108"/>
      <c r="K136" s="108"/>
      <c r="L136" s="108"/>
      <c r="M136" s="441"/>
      <c r="N136" s="441"/>
      <c r="O136" s="441"/>
      <c r="P136" s="441"/>
      <c r="Q136" s="441"/>
      <c r="R136" s="441"/>
      <c r="S136" s="441"/>
      <c r="T136" s="441"/>
      <c r="U136" s="441"/>
      <c r="V136" s="441"/>
      <c r="W136" s="443"/>
      <c r="X136" s="441"/>
      <c r="Y136" s="444"/>
      <c r="Z136" s="444"/>
      <c r="AA136" s="444"/>
      <c r="AB136" s="444"/>
      <c r="AC136" s="444"/>
      <c r="AD136" s="444"/>
      <c r="AE136" s="444"/>
      <c r="AF136" s="444"/>
      <c r="AG136" s="444"/>
      <c r="AH136" s="444"/>
    </row>
    <row r="137" spans="1:34" s="49" customFormat="1" ht="15.75" x14ac:dyDescent="0.25">
      <c r="A137" s="444"/>
      <c r="B137" s="441"/>
      <c r="C137" s="441"/>
      <c r="D137" s="441"/>
      <c r="E137" s="441"/>
      <c r="F137" s="442"/>
      <c r="G137" s="441"/>
      <c r="H137" s="441"/>
      <c r="I137" s="108"/>
      <c r="J137" s="108"/>
      <c r="K137" s="108"/>
      <c r="L137" s="108"/>
      <c r="M137" s="441"/>
      <c r="N137" s="441"/>
      <c r="O137" s="441"/>
      <c r="P137" s="441"/>
      <c r="Q137" s="441"/>
      <c r="R137" s="441"/>
      <c r="S137" s="441"/>
      <c r="T137" s="441"/>
      <c r="U137" s="441"/>
      <c r="V137" s="441"/>
      <c r="W137" s="443"/>
      <c r="X137" s="441"/>
      <c r="Y137" s="444"/>
      <c r="Z137" s="444"/>
      <c r="AA137" s="444"/>
      <c r="AB137" s="444"/>
      <c r="AC137" s="444"/>
      <c r="AD137" s="444"/>
      <c r="AE137" s="444"/>
      <c r="AF137" s="444"/>
      <c r="AG137" s="444"/>
      <c r="AH137" s="444"/>
    </row>
    <row r="138" spans="1:34" s="49" customFormat="1" ht="15.75" x14ac:dyDescent="0.25">
      <c r="A138" s="444"/>
      <c r="B138" s="441"/>
      <c r="C138" s="441"/>
      <c r="D138" s="441"/>
      <c r="E138" s="441"/>
      <c r="F138" s="442"/>
      <c r="G138" s="441"/>
      <c r="H138" s="441"/>
      <c r="I138" s="108"/>
      <c r="J138" s="108"/>
      <c r="K138" s="108"/>
      <c r="L138" s="108"/>
      <c r="M138" s="441"/>
      <c r="N138" s="441"/>
      <c r="O138" s="441"/>
      <c r="P138" s="441"/>
      <c r="Q138" s="441"/>
      <c r="R138" s="441"/>
      <c r="S138" s="441"/>
      <c r="T138" s="441"/>
      <c r="U138" s="441"/>
      <c r="V138" s="441"/>
      <c r="W138" s="443"/>
      <c r="X138" s="441"/>
      <c r="Y138" s="444"/>
      <c r="Z138" s="444"/>
      <c r="AA138" s="444"/>
      <c r="AB138" s="444"/>
      <c r="AC138" s="444"/>
      <c r="AD138" s="444"/>
      <c r="AE138" s="444"/>
      <c r="AF138" s="444"/>
      <c r="AG138" s="444"/>
      <c r="AH138" s="444"/>
    </row>
    <row r="139" spans="1:34" s="49" customFormat="1" ht="15.75" x14ac:dyDescent="0.25">
      <c r="A139" s="444"/>
      <c r="B139" s="441"/>
      <c r="C139" s="441"/>
      <c r="D139" s="441"/>
      <c r="E139" s="441"/>
      <c r="F139" s="442"/>
      <c r="G139" s="441"/>
      <c r="H139" s="441"/>
      <c r="I139" s="108"/>
      <c r="J139" s="108"/>
      <c r="K139" s="108"/>
      <c r="L139" s="108"/>
      <c r="M139" s="441"/>
      <c r="N139" s="441"/>
      <c r="O139" s="441"/>
      <c r="P139" s="441"/>
      <c r="Q139" s="441"/>
      <c r="R139" s="441"/>
      <c r="S139" s="441"/>
      <c r="T139" s="441"/>
      <c r="U139" s="441"/>
      <c r="V139" s="441"/>
      <c r="W139" s="443"/>
      <c r="X139" s="441"/>
      <c r="Y139" s="444"/>
      <c r="Z139" s="444"/>
      <c r="AA139" s="444"/>
      <c r="AB139" s="444"/>
      <c r="AC139" s="444"/>
      <c r="AD139" s="444"/>
      <c r="AE139" s="444"/>
      <c r="AF139" s="444"/>
      <c r="AG139" s="444"/>
      <c r="AH139" s="444"/>
    </row>
    <row r="140" spans="1:34" s="49" customFormat="1" ht="15.75" x14ac:dyDescent="0.25">
      <c r="A140" s="444"/>
      <c r="B140" s="441"/>
      <c r="C140" s="441"/>
      <c r="D140" s="441"/>
      <c r="E140" s="441"/>
      <c r="F140" s="442"/>
      <c r="G140" s="441"/>
      <c r="H140" s="441"/>
      <c r="I140" s="108"/>
      <c r="J140" s="108"/>
      <c r="K140" s="108"/>
      <c r="L140" s="108"/>
      <c r="M140" s="441"/>
      <c r="N140" s="441"/>
      <c r="O140" s="441"/>
      <c r="P140" s="441"/>
      <c r="Q140" s="441"/>
      <c r="R140" s="441"/>
      <c r="S140" s="441"/>
      <c r="T140" s="441"/>
      <c r="U140" s="441"/>
      <c r="V140" s="441"/>
      <c r="W140" s="443"/>
      <c r="X140" s="441"/>
      <c r="Y140" s="444"/>
      <c r="Z140" s="444"/>
      <c r="AA140" s="444"/>
      <c r="AB140" s="444"/>
      <c r="AC140" s="444"/>
      <c r="AD140" s="444"/>
      <c r="AE140" s="444"/>
      <c r="AF140" s="444"/>
      <c r="AG140" s="444"/>
      <c r="AH140" s="444"/>
    </row>
    <row r="141" spans="1:34" s="49" customFormat="1" ht="15.75" x14ac:dyDescent="0.25">
      <c r="A141" s="444"/>
      <c r="B141" s="441"/>
      <c r="C141" s="441"/>
      <c r="D141" s="441"/>
      <c r="E141" s="441"/>
      <c r="F141" s="442"/>
      <c r="G141" s="441"/>
      <c r="H141" s="441"/>
      <c r="I141" s="108"/>
      <c r="J141" s="108"/>
      <c r="K141" s="108"/>
      <c r="L141" s="108"/>
      <c r="M141" s="441"/>
      <c r="N141" s="441"/>
      <c r="O141" s="441"/>
      <c r="P141" s="441"/>
      <c r="Q141" s="441"/>
      <c r="R141" s="441"/>
      <c r="S141" s="441"/>
      <c r="T141" s="441"/>
      <c r="U141" s="441"/>
      <c r="V141" s="441"/>
      <c r="W141" s="443"/>
      <c r="X141" s="441"/>
      <c r="Y141" s="444"/>
      <c r="Z141" s="444"/>
      <c r="AA141" s="444"/>
      <c r="AB141" s="444"/>
      <c r="AC141" s="444"/>
      <c r="AD141" s="444"/>
      <c r="AE141" s="444"/>
      <c r="AF141" s="444"/>
      <c r="AG141" s="444"/>
      <c r="AH141" s="444"/>
    </row>
    <row r="142" spans="1:34" s="49" customFormat="1" ht="15.75" x14ac:dyDescent="0.25">
      <c r="A142" s="444"/>
      <c r="B142" s="441"/>
      <c r="C142" s="441"/>
      <c r="D142" s="441"/>
      <c r="E142" s="441"/>
      <c r="F142" s="442"/>
      <c r="G142" s="441"/>
      <c r="H142" s="441"/>
      <c r="I142" s="108"/>
      <c r="J142" s="108"/>
      <c r="K142" s="108"/>
      <c r="L142" s="108"/>
      <c r="M142" s="441"/>
      <c r="N142" s="441"/>
      <c r="O142" s="441"/>
      <c r="P142" s="441"/>
      <c r="Q142" s="441"/>
      <c r="R142" s="441"/>
      <c r="S142" s="441"/>
      <c r="T142" s="441"/>
      <c r="U142" s="441"/>
      <c r="V142" s="441"/>
      <c r="W142" s="443"/>
      <c r="X142" s="441"/>
      <c r="Y142" s="444"/>
      <c r="Z142" s="444"/>
      <c r="AA142" s="444"/>
      <c r="AB142" s="444"/>
      <c r="AC142" s="444"/>
      <c r="AD142" s="444"/>
      <c r="AE142" s="444"/>
      <c r="AF142" s="444"/>
      <c r="AG142" s="444"/>
      <c r="AH142" s="444"/>
    </row>
    <row r="143" spans="1:34" s="49" customFormat="1" ht="15.75" x14ac:dyDescent="0.25">
      <c r="A143" s="444"/>
      <c r="B143" s="441"/>
      <c r="C143" s="441"/>
      <c r="D143" s="441"/>
      <c r="E143" s="441"/>
      <c r="F143" s="442"/>
      <c r="G143" s="441"/>
      <c r="H143" s="441"/>
      <c r="I143" s="108"/>
      <c r="J143" s="108"/>
      <c r="K143" s="108"/>
      <c r="L143" s="108"/>
      <c r="M143" s="441"/>
      <c r="N143" s="441"/>
      <c r="O143" s="441"/>
      <c r="P143" s="441"/>
      <c r="Q143" s="441"/>
      <c r="R143" s="441"/>
      <c r="S143" s="441"/>
      <c r="T143" s="441"/>
      <c r="U143" s="441"/>
      <c r="V143" s="441"/>
      <c r="W143" s="443"/>
      <c r="X143" s="441"/>
      <c r="Y143" s="444"/>
      <c r="Z143" s="444"/>
      <c r="AA143" s="444"/>
      <c r="AB143" s="444"/>
      <c r="AC143" s="444"/>
      <c r="AD143" s="444"/>
      <c r="AE143" s="444"/>
      <c r="AF143" s="444"/>
      <c r="AG143" s="444"/>
      <c r="AH143" s="444"/>
    </row>
    <row r="144" spans="1:34" s="49" customFormat="1" ht="15.75" x14ac:dyDescent="0.25">
      <c r="A144" s="444"/>
      <c r="B144" s="441"/>
      <c r="C144" s="441"/>
      <c r="D144" s="441"/>
      <c r="E144" s="441"/>
      <c r="F144" s="442"/>
      <c r="G144" s="441"/>
      <c r="H144" s="441"/>
      <c r="I144" s="108"/>
      <c r="J144" s="108"/>
      <c r="K144" s="108"/>
      <c r="L144" s="108"/>
      <c r="M144" s="441"/>
      <c r="N144" s="441"/>
      <c r="O144" s="441"/>
      <c r="P144" s="441"/>
      <c r="Q144" s="441"/>
      <c r="R144" s="441"/>
      <c r="S144" s="441"/>
      <c r="T144" s="441"/>
      <c r="U144" s="441"/>
      <c r="V144" s="441"/>
      <c r="W144" s="443"/>
      <c r="X144" s="441"/>
      <c r="Y144" s="444"/>
      <c r="Z144" s="444"/>
      <c r="AA144" s="444"/>
      <c r="AB144" s="444"/>
      <c r="AC144" s="444"/>
      <c r="AD144" s="444"/>
      <c r="AE144" s="444"/>
      <c r="AF144" s="444"/>
      <c r="AG144" s="444"/>
      <c r="AH144" s="444"/>
    </row>
    <row r="145" spans="1:34" s="49" customFormat="1" ht="15.75" x14ac:dyDescent="0.25">
      <c r="A145" s="444"/>
      <c r="B145" s="441"/>
      <c r="C145" s="441"/>
      <c r="D145" s="441"/>
      <c r="E145" s="441"/>
      <c r="F145" s="442"/>
      <c r="G145" s="441"/>
      <c r="H145" s="441"/>
      <c r="I145" s="108"/>
      <c r="J145" s="108"/>
      <c r="K145" s="108"/>
      <c r="L145" s="108"/>
      <c r="M145" s="441"/>
      <c r="N145" s="441"/>
      <c r="O145" s="441"/>
      <c r="P145" s="441"/>
      <c r="Q145" s="441"/>
      <c r="R145" s="441"/>
      <c r="S145" s="441"/>
      <c r="T145" s="441"/>
      <c r="U145" s="441"/>
      <c r="V145" s="441"/>
      <c r="W145" s="443"/>
      <c r="X145" s="441"/>
      <c r="Y145" s="444"/>
      <c r="Z145" s="444"/>
      <c r="AA145" s="444"/>
      <c r="AB145" s="444"/>
      <c r="AC145" s="444"/>
      <c r="AD145" s="444"/>
      <c r="AE145" s="444"/>
      <c r="AF145" s="444"/>
      <c r="AG145" s="444"/>
      <c r="AH145" s="444"/>
    </row>
    <row r="146" spans="1:34" s="49" customFormat="1" ht="15.75" x14ac:dyDescent="0.25">
      <c r="A146" s="444"/>
      <c r="B146" s="441"/>
      <c r="C146" s="441"/>
      <c r="D146" s="441"/>
      <c r="E146" s="441"/>
      <c r="F146" s="442"/>
      <c r="G146" s="441"/>
      <c r="H146" s="441"/>
      <c r="I146" s="108"/>
      <c r="J146" s="108"/>
      <c r="K146" s="108"/>
      <c r="L146" s="108"/>
      <c r="M146" s="441"/>
      <c r="N146" s="441"/>
      <c r="O146" s="441"/>
      <c r="P146" s="441"/>
      <c r="Q146" s="441"/>
      <c r="R146" s="441"/>
      <c r="S146" s="441"/>
      <c r="T146" s="441"/>
      <c r="U146" s="441"/>
      <c r="V146" s="441"/>
      <c r="W146" s="443"/>
      <c r="X146" s="441"/>
      <c r="Y146" s="444"/>
      <c r="Z146" s="444"/>
      <c r="AA146" s="444"/>
      <c r="AB146" s="444"/>
      <c r="AC146" s="444"/>
      <c r="AD146" s="444"/>
      <c r="AE146" s="444"/>
      <c r="AF146" s="444"/>
      <c r="AG146" s="444"/>
      <c r="AH146" s="444"/>
    </row>
    <row r="147" spans="1:34" s="49" customFormat="1" ht="15.75" x14ac:dyDescent="0.25">
      <c r="A147" s="444"/>
      <c r="B147" s="441"/>
      <c r="C147" s="441"/>
      <c r="D147" s="441"/>
      <c r="E147" s="441"/>
      <c r="F147" s="442"/>
      <c r="G147" s="441"/>
      <c r="H147" s="441"/>
      <c r="I147" s="108"/>
      <c r="J147" s="108"/>
      <c r="K147" s="108"/>
      <c r="L147" s="108"/>
      <c r="M147" s="441"/>
      <c r="N147" s="441"/>
      <c r="O147" s="441"/>
      <c r="P147" s="441"/>
      <c r="Q147" s="441"/>
      <c r="R147" s="441"/>
      <c r="S147" s="441"/>
      <c r="T147" s="441"/>
      <c r="U147" s="441"/>
      <c r="V147" s="441"/>
      <c r="W147" s="443"/>
      <c r="X147" s="441"/>
      <c r="Y147" s="444"/>
      <c r="Z147" s="444"/>
      <c r="AA147" s="444"/>
      <c r="AB147" s="444"/>
      <c r="AC147" s="444"/>
      <c r="AD147" s="444"/>
      <c r="AE147" s="444"/>
      <c r="AF147" s="444"/>
      <c r="AG147" s="444"/>
      <c r="AH147" s="444"/>
    </row>
    <row r="148" spans="1:34" s="49" customFormat="1" ht="15.75" x14ac:dyDescent="0.25">
      <c r="A148" s="444"/>
      <c r="B148" s="441"/>
      <c r="C148" s="441"/>
      <c r="D148" s="441"/>
      <c r="E148" s="441"/>
      <c r="F148" s="442"/>
      <c r="G148" s="441"/>
      <c r="H148" s="441"/>
      <c r="I148" s="108"/>
      <c r="J148" s="108"/>
      <c r="K148" s="108"/>
      <c r="L148" s="108"/>
      <c r="M148" s="441"/>
      <c r="N148" s="441"/>
      <c r="O148" s="441"/>
      <c r="P148" s="441"/>
      <c r="Q148" s="441"/>
      <c r="R148" s="441"/>
      <c r="S148" s="441"/>
      <c r="T148" s="441"/>
      <c r="U148" s="441"/>
      <c r="V148" s="441"/>
      <c r="W148" s="443"/>
      <c r="X148" s="441"/>
      <c r="Y148" s="444"/>
      <c r="Z148" s="444"/>
      <c r="AA148" s="444"/>
      <c r="AB148" s="444"/>
      <c r="AC148" s="444"/>
      <c r="AD148" s="444"/>
      <c r="AE148" s="444"/>
      <c r="AF148" s="444"/>
      <c r="AG148" s="444"/>
      <c r="AH148" s="444"/>
    </row>
    <row r="149" spans="1:34" s="49" customFormat="1" ht="15.75" x14ac:dyDescent="0.25">
      <c r="A149" s="444"/>
      <c r="B149" s="441"/>
      <c r="C149" s="441"/>
      <c r="D149" s="441"/>
      <c r="E149" s="441"/>
      <c r="F149" s="442"/>
      <c r="G149" s="441"/>
      <c r="H149" s="441"/>
      <c r="I149" s="108"/>
      <c r="J149" s="108"/>
      <c r="K149" s="108"/>
      <c r="L149" s="108"/>
      <c r="M149" s="441"/>
      <c r="N149" s="441"/>
      <c r="O149" s="441"/>
      <c r="P149" s="441"/>
      <c r="Q149" s="441"/>
      <c r="R149" s="441"/>
      <c r="S149" s="441"/>
      <c r="T149" s="441"/>
      <c r="U149" s="441"/>
      <c r="V149" s="441"/>
      <c r="W149" s="443"/>
      <c r="X149" s="441"/>
      <c r="Y149" s="444"/>
      <c r="Z149" s="444"/>
      <c r="AA149" s="444"/>
      <c r="AB149" s="444"/>
      <c r="AC149" s="444"/>
      <c r="AD149" s="444"/>
      <c r="AE149" s="444"/>
      <c r="AF149" s="444"/>
      <c r="AG149" s="444"/>
      <c r="AH149" s="444"/>
    </row>
    <row r="150" spans="1:34" s="49" customFormat="1" ht="15.75" x14ac:dyDescent="0.25">
      <c r="A150" s="444"/>
      <c r="B150" s="441"/>
      <c r="C150" s="441"/>
      <c r="D150" s="441"/>
      <c r="E150" s="441"/>
      <c r="F150" s="442"/>
      <c r="G150" s="441"/>
      <c r="H150" s="441"/>
      <c r="I150" s="108"/>
      <c r="J150" s="108"/>
      <c r="K150" s="108"/>
      <c r="L150" s="108"/>
      <c r="M150" s="441"/>
      <c r="N150" s="441"/>
      <c r="O150" s="441"/>
      <c r="P150" s="441"/>
      <c r="Q150" s="441"/>
      <c r="R150" s="441"/>
      <c r="S150" s="441"/>
      <c r="T150" s="441"/>
      <c r="U150" s="441"/>
      <c r="V150" s="441"/>
      <c r="W150" s="443"/>
      <c r="X150" s="441"/>
      <c r="Y150" s="444"/>
      <c r="Z150" s="444"/>
      <c r="AA150" s="444"/>
      <c r="AB150" s="444"/>
      <c r="AC150" s="444"/>
      <c r="AD150" s="444"/>
      <c r="AE150" s="444"/>
      <c r="AF150" s="444"/>
      <c r="AG150" s="444"/>
      <c r="AH150" s="444"/>
    </row>
    <row r="151" spans="1:34" s="49" customFormat="1" ht="15.75" x14ac:dyDescent="0.25">
      <c r="A151" s="444"/>
      <c r="B151" s="441"/>
      <c r="C151" s="441"/>
      <c r="D151" s="441"/>
      <c r="E151" s="441"/>
      <c r="F151" s="442"/>
      <c r="G151" s="441"/>
      <c r="H151" s="441"/>
      <c r="I151" s="108"/>
      <c r="J151" s="108"/>
      <c r="K151" s="108"/>
      <c r="L151" s="108"/>
      <c r="M151" s="441"/>
      <c r="N151" s="441"/>
      <c r="O151" s="441"/>
      <c r="P151" s="441"/>
      <c r="Q151" s="441"/>
      <c r="R151" s="441"/>
      <c r="S151" s="441"/>
      <c r="T151" s="441"/>
      <c r="U151" s="441"/>
      <c r="V151" s="441"/>
      <c r="W151" s="443"/>
      <c r="X151" s="441"/>
      <c r="Y151" s="444"/>
      <c r="Z151" s="444"/>
      <c r="AA151" s="444"/>
      <c r="AB151" s="444"/>
      <c r="AC151" s="444"/>
      <c r="AD151" s="444"/>
      <c r="AE151" s="444"/>
      <c r="AF151" s="444"/>
      <c r="AG151" s="444"/>
      <c r="AH151" s="444"/>
    </row>
    <row r="152" spans="1:34" s="49" customFormat="1" ht="15.75" x14ac:dyDescent="0.25">
      <c r="A152" s="444"/>
      <c r="B152" s="441"/>
      <c r="C152" s="441"/>
      <c r="D152" s="441"/>
      <c r="E152" s="441"/>
      <c r="F152" s="442"/>
      <c r="G152" s="441"/>
      <c r="H152" s="441"/>
      <c r="I152" s="108"/>
      <c r="J152" s="108"/>
      <c r="K152" s="108"/>
      <c r="L152" s="108"/>
      <c r="M152" s="441"/>
      <c r="N152" s="441"/>
      <c r="O152" s="441"/>
      <c r="P152" s="441"/>
      <c r="Q152" s="441"/>
      <c r="R152" s="441"/>
      <c r="S152" s="441"/>
      <c r="T152" s="441"/>
      <c r="U152" s="441"/>
      <c r="V152" s="441"/>
      <c r="W152" s="443"/>
      <c r="X152" s="441"/>
      <c r="Y152" s="444"/>
      <c r="Z152" s="444"/>
      <c r="AA152" s="444"/>
      <c r="AB152" s="444"/>
      <c r="AC152" s="444"/>
      <c r="AD152" s="444"/>
      <c r="AE152" s="444"/>
      <c r="AF152" s="444"/>
      <c r="AG152" s="444"/>
      <c r="AH152" s="444"/>
    </row>
    <row r="153" spans="1:34" s="49" customFormat="1" ht="15.75" x14ac:dyDescent="0.25">
      <c r="A153" s="444"/>
      <c r="B153" s="441"/>
      <c r="C153" s="441"/>
      <c r="D153" s="441"/>
      <c r="E153" s="441"/>
      <c r="F153" s="442"/>
      <c r="G153" s="441"/>
      <c r="H153" s="441"/>
      <c r="I153" s="108"/>
      <c r="J153" s="108"/>
      <c r="K153" s="108"/>
      <c r="L153" s="108"/>
      <c r="M153" s="441"/>
      <c r="N153" s="441"/>
      <c r="O153" s="441"/>
      <c r="P153" s="441"/>
      <c r="Q153" s="441"/>
      <c r="R153" s="441"/>
      <c r="S153" s="441"/>
      <c r="T153" s="441"/>
      <c r="U153" s="441"/>
      <c r="V153" s="441"/>
      <c r="W153" s="443"/>
      <c r="X153" s="441"/>
      <c r="Y153" s="444"/>
      <c r="Z153" s="444"/>
      <c r="AA153" s="444"/>
      <c r="AB153" s="444"/>
      <c r="AC153" s="444"/>
      <c r="AD153" s="444"/>
      <c r="AE153" s="444"/>
      <c r="AF153" s="444"/>
      <c r="AG153" s="444"/>
      <c r="AH153" s="444"/>
    </row>
    <row r="154" spans="1:34" s="49" customFormat="1" ht="15.75" x14ac:dyDescent="0.25">
      <c r="A154" s="444"/>
      <c r="B154" s="441"/>
      <c r="C154" s="441"/>
      <c r="D154" s="441"/>
      <c r="E154" s="441"/>
      <c r="F154" s="442"/>
      <c r="G154" s="441"/>
      <c r="H154" s="441"/>
      <c r="I154" s="108"/>
      <c r="J154" s="108"/>
      <c r="K154" s="108"/>
      <c r="L154" s="108"/>
      <c r="M154" s="441"/>
      <c r="N154" s="441"/>
      <c r="O154" s="441"/>
      <c r="P154" s="441"/>
      <c r="Q154" s="441"/>
      <c r="R154" s="441"/>
      <c r="S154" s="441"/>
      <c r="T154" s="441"/>
      <c r="U154" s="441"/>
      <c r="V154" s="441"/>
      <c r="W154" s="443"/>
      <c r="X154" s="441"/>
      <c r="Y154" s="444"/>
      <c r="Z154" s="444"/>
      <c r="AA154" s="444"/>
      <c r="AB154" s="444"/>
      <c r="AC154" s="444"/>
      <c r="AD154" s="444"/>
      <c r="AE154" s="444"/>
      <c r="AF154" s="444"/>
      <c r="AG154" s="444"/>
      <c r="AH154" s="444"/>
    </row>
    <row r="155" spans="1:34" s="49" customFormat="1" ht="15.75" x14ac:dyDescent="0.25">
      <c r="A155" s="444"/>
      <c r="B155" s="441"/>
      <c r="C155" s="441"/>
      <c r="D155" s="441"/>
      <c r="E155" s="441"/>
      <c r="F155" s="442"/>
      <c r="G155" s="441"/>
      <c r="H155" s="441"/>
      <c r="I155" s="108"/>
      <c r="J155" s="108"/>
      <c r="K155" s="108"/>
      <c r="L155" s="108"/>
      <c r="M155" s="441"/>
      <c r="N155" s="441"/>
      <c r="O155" s="441"/>
      <c r="P155" s="441"/>
      <c r="Q155" s="441"/>
      <c r="R155" s="441"/>
      <c r="S155" s="441"/>
      <c r="T155" s="441"/>
      <c r="U155" s="441"/>
      <c r="V155" s="441"/>
      <c r="W155" s="443"/>
      <c r="X155" s="441"/>
      <c r="Y155" s="444"/>
      <c r="Z155" s="444"/>
      <c r="AA155" s="444"/>
      <c r="AB155" s="444"/>
      <c r="AC155" s="444"/>
      <c r="AD155" s="444"/>
      <c r="AE155" s="444"/>
      <c r="AF155" s="444"/>
      <c r="AG155" s="444"/>
      <c r="AH155" s="444"/>
    </row>
    <row r="156" spans="1:34" s="49" customFormat="1" ht="15.75" x14ac:dyDescent="0.25">
      <c r="A156" s="444"/>
      <c r="B156" s="441"/>
      <c r="C156" s="441"/>
      <c r="D156" s="441"/>
      <c r="E156" s="441"/>
      <c r="F156" s="442"/>
      <c r="G156" s="441"/>
      <c r="H156" s="441"/>
      <c r="I156" s="108"/>
      <c r="J156" s="108"/>
      <c r="K156" s="108"/>
      <c r="L156" s="108"/>
      <c r="M156" s="441"/>
      <c r="N156" s="441"/>
      <c r="O156" s="441"/>
      <c r="P156" s="441"/>
      <c r="Q156" s="441"/>
      <c r="R156" s="441"/>
      <c r="S156" s="441"/>
      <c r="T156" s="441"/>
      <c r="U156" s="441"/>
      <c r="V156" s="441"/>
      <c r="W156" s="443"/>
      <c r="X156" s="441"/>
      <c r="Y156" s="444"/>
      <c r="Z156" s="444"/>
      <c r="AA156" s="444"/>
      <c r="AB156" s="444"/>
      <c r="AC156" s="444"/>
      <c r="AD156" s="444"/>
      <c r="AE156" s="444"/>
      <c r="AF156" s="444"/>
      <c r="AG156" s="444"/>
      <c r="AH156" s="444"/>
    </row>
    <row r="157" spans="1:34" s="49" customFormat="1" ht="15.75" x14ac:dyDescent="0.25">
      <c r="A157" s="444"/>
      <c r="B157" s="441"/>
      <c r="C157" s="441"/>
      <c r="D157" s="441"/>
      <c r="E157" s="441"/>
      <c r="F157" s="442"/>
      <c r="G157" s="441"/>
      <c r="H157" s="441"/>
      <c r="I157" s="108"/>
      <c r="J157" s="108"/>
      <c r="K157" s="108"/>
      <c r="L157" s="108"/>
      <c r="M157" s="441"/>
      <c r="N157" s="441"/>
      <c r="O157" s="441"/>
      <c r="P157" s="441"/>
      <c r="Q157" s="441"/>
      <c r="R157" s="441"/>
      <c r="S157" s="441"/>
      <c r="T157" s="441"/>
      <c r="U157" s="441"/>
      <c r="V157" s="441"/>
      <c r="W157" s="443"/>
      <c r="X157" s="441"/>
      <c r="Y157" s="444"/>
      <c r="Z157" s="444"/>
      <c r="AA157" s="444"/>
      <c r="AB157" s="444"/>
      <c r="AC157" s="444"/>
      <c r="AD157" s="444"/>
      <c r="AE157" s="444"/>
      <c r="AF157" s="444"/>
      <c r="AG157" s="444"/>
      <c r="AH157" s="444"/>
    </row>
    <row r="158" spans="1:34" s="49" customFormat="1" ht="15.75" x14ac:dyDescent="0.25">
      <c r="A158" s="444"/>
      <c r="B158" s="441"/>
      <c r="C158" s="441"/>
      <c r="D158" s="441"/>
      <c r="E158" s="441"/>
      <c r="F158" s="442"/>
      <c r="G158" s="441"/>
      <c r="H158" s="441"/>
      <c r="I158" s="108"/>
      <c r="J158" s="108"/>
      <c r="K158" s="108"/>
      <c r="L158" s="108"/>
      <c r="M158" s="441"/>
      <c r="N158" s="441"/>
      <c r="O158" s="441"/>
      <c r="P158" s="441"/>
      <c r="Q158" s="441"/>
      <c r="R158" s="441"/>
      <c r="S158" s="441"/>
      <c r="T158" s="441"/>
      <c r="U158" s="441"/>
      <c r="V158" s="441"/>
      <c r="W158" s="443"/>
      <c r="X158" s="441"/>
      <c r="Y158" s="444"/>
      <c r="Z158" s="444"/>
      <c r="AA158" s="444"/>
      <c r="AB158" s="444"/>
      <c r="AC158" s="444"/>
      <c r="AD158" s="444"/>
      <c r="AE158" s="444"/>
      <c r="AF158" s="444"/>
      <c r="AG158" s="444"/>
      <c r="AH158" s="444"/>
    </row>
    <row r="159" spans="1:34" s="49" customFormat="1" ht="15.75" x14ac:dyDescent="0.25">
      <c r="A159" s="444"/>
      <c r="B159" s="441"/>
      <c r="C159" s="441"/>
      <c r="D159" s="441"/>
      <c r="E159" s="441"/>
      <c r="F159" s="442"/>
      <c r="G159" s="441"/>
      <c r="H159" s="441"/>
      <c r="I159" s="108"/>
      <c r="J159" s="108"/>
      <c r="K159" s="108"/>
      <c r="L159" s="108"/>
      <c r="M159" s="441"/>
      <c r="N159" s="441"/>
      <c r="O159" s="441"/>
      <c r="P159" s="441"/>
      <c r="Q159" s="441"/>
      <c r="R159" s="441"/>
      <c r="S159" s="441"/>
      <c r="T159" s="441"/>
      <c r="U159" s="441"/>
      <c r="V159" s="441"/>
      <c r="W159" s="443"/>
      <c r="X159" s="441"/>
      <c r="Y159" s="444"/>
      <c r="Z159" s="444"/>
      <c r="AA159" s="444"/>
      <c r="AB159" s="444"/>
      <c r="AC159" s="444"/>
      <c r="AD159" s="444"/>
      <c r="AE159" s="444"/>
      <c r="AF159" s="444"/>
      <c r="AG159" s="444"/>
      <c r="AH159" s="444"/>
    </row>
    <row r="160" spans="1:34" s="49" customFormat="1" ht="15.75" x14ac:dyDescent="0.25">
      <c r="A160" s="444"/>
      <c r="B160" s="441"/>
      <c r="C160" s="441"/>
      <c r="D160" s="441"/>
      <c r="E160" s="441"/>
      <c r="F160" s="442"/>
      <c r="G160" s="441"/>
      <c r="H160" s="441"/>
      <c r="I160" s="108"/>
      <c r="J160" s="108"/>
      <c r="K160" s="108"/>
      <c r="L160" s="108"/>
      <c r="M160" s="441"/>
      <c r="N160" s="441"/>
      <c r="O160" s="441"/>
      <c r="P160" s="441"/>
      <c r="Q160" s="441"/>
      <c r="R160" s="441"/>
      <c r="S160" s="441"/>
      <c r="T160" s="441"/>
      <c r="U160" s="441"/>
      <c r="V160" s="441"/>
      <c r="W160" s="443"/>
      <c r="X160" s="441"/>
      <c r="Y160" s="444"/>
      <c r="Z160" s="444"/>
      <c r="AA160" s="444"/>
      <c r="AB160" s="444"/>
      <c r="AC160" s="444"/>
      <c r="AD160" s="444"/>
      <c r="AE160" s="444"/>
      <c r="AF160" s="444"/>
      <c r="AG160" s="444"/>
      <c r="AH160" s="444"/>
    </row>
    <row r="161" spans="1:34" s="49" customFormat="1" ht="15.75" x14ac:dyDescent="0.25">
      <c r="A161" s="444"/>
      <c r="B161" s="441"/>
      <c r="C161" s="441"/>
      <c r="D161" s="441"/>
      <c r="E161" s="441"/>
      <c r="F161" s="442"/>
      <c r="G161" s="441"/>
      <c r="H161" s="441"/>
      <c r="I161" s="108"/>
      <c r="J161" s="108"/>
      <c r="K161" s="108"/>
      <c r="L161" s="108"/>
      <c r="M161" s="441"/>
      <c r="N161" s="441"/>
      <c r="O161" s="441"/>
      <c r="P161" s="441"/>
      <c r="Q161" s="441"/>
      <c r="R161" s="441"/>
      <c r="S161" s="441"/>
      <c r="T161" s="441"/>
      <c r="U161" s="441"/>
      <c r="V161" s="441"/>
      <c r="W161" s="443"/>
      <c r="X161" s="441"/>
      <c r="Y161" s="444"/>
      <c r="Z161" s="444"/>
      <c r="AA161" s="444"/>
      <c r="AB161" s="444"/>
      <c r="AC161" s="444"/>
      <c r="AD161" s="444"/>
      <c r="AE161" s="444"/>
      <c r="AF161" s="444"/>
      <c r="AG161" s="444"/>
      <c r="AH161" s="444"/>
    </row>
    <row r="162" spans="1:34" s="49" customFormat="1" ht="15.75" x14ac:dyDescent="0.25">
      <c r="A162" s="444"/>
      <c r="B162" s="441"/>
      <c r="C162" s="441"/>
      <c r="D162" s="441"/>
      <c r="E162" s="441"/>
      <c r="F162" s="442"/>
      <c r="G162" s="441"/>
      <c r="H162" s="441"/>
      <c r="I162" s="108"/>
      <c r="J162" s="108"/>
      <c r="K162" s="108"/>
      <c r="L162" s="108"/>
      <c r="M162" s="441"/>
      <c r="N162" s="441"/>
      <c r="O162" s="441"/>
      <c r="P162" s="441"/>
      <c r="Q162" s="441"/>
      <c r="R162" s="441"/>
      <c r="S162" s="441"/>
      <c r="T162" s="441"/>
      <c r="U162" s="441"/>
      <c r="V162" s="441"/>
      <c r="W162" s="443"/>
      <c r="X162" s="441"/>
      <c r="Y162" s="444"/>
      <c r="Z162" s="444"/>
      <c r="AA162" s="444"/>
      <c r="AB162" s="444"/>
      <c r="AC162" s="444"/>
      <c r="AD162" s="444"/>
      <c r="AE162" s="444"/>
      <c r="AF162" s="444"/>
      <c r="AG162" s="444"/>
      <c r="AH162" s="444"/>
    </row>
    <row r="163" spans="1:34" s="49" customFormat="1" ht="15.75" x14ac:dyDescent="0.25">
      <c r="A163" s="444"/>
      <c r="B163" s="441"/>
      <c r="C163" s="441"/>
      <c r="D163" s="441"/>
      <c r="E163" s="441"/>
      <c r="F163" s="442"/>
      <c r="G163" s="441"/>
      <c r="H163" s="441"/>
      <c r="I163" s="108"/>
      <c r="J163" s="108"/>
      <c r="K163" s="108"/>
      <c r="L163" s="108"/>
      <c r="M163" s="441"/>
      <c r="N163" s="441"/>
      <c r="O163" s="441"/>
      <c r="P163" s="441"/>
      <c r="Q163" s="441"/>
      <c r="R163" s="441"/>
      <c r="S163" s="441"/>
      <c r="T163" s="441"/>
      <c r="U163" s="441"/>
      <c r="V163" s="441"/>
      <c r="W163" s="443"/>
      <c r="X163" s="441"/>
      <c r="Y163" s="444"/>
      <c r="Z163" s="444"/>
      <c r="AA163" s="444"/>
      <c r="AB163" s="444"/>
      <c r="AC163" s="444"/>
      <c r="AD163" s="444"/>
      <c r="AE163" s="444"/>
      <c r="AF163" s="444"/>
      <c r="AG163" s="444"/>
      <c r="AH163" s="444"/>
    </row>
    <row r="164" spans="1:34" s="49" customFormat="1" ht="15.75" x14ac:dyDescent="0.25">
      <c r="A164" s="444"/>
      <c r="B164" s="441"/>
      <c r="C164" s="441"/>
      <c r="D164" s="441"/>
      <c r="E164" s="441"/>
      <c r="F164" s="442"/>
      <c r="G164" s="441"/>
      <c r="H164" s="441"/>
      <c r="I164" s="108"/>
      <c r="J164" s="108"/>
      <c r="K164" s="108"/>
      <c r="L164" s="108"/>
      <c r="M164" s="441"/>
      <c r="N164" s="441"/>
      <c r="O164" s="441"/>
      <c r="P164" s="441"/>
      <c r="Q164" s="441"/>
      <c r="R164" s="441"/>
      <c r="S164" s="441"/>
      <c r="T164" s="441"/>
      <c r="U164" s="441"/>
      <c r="V164" s="441"/>
      <c r="W164" s="443"/>
      <c r="X164" s="441"/>
      <c r="Y164" s="444"/>
      <c r="Z164" s="444"/>
      <c r="AA164" s="444"/>
      <c r="AB164" s="444"/>
      <c r="AC164" s="444"/>
      <c r="AD164" s="444"/>
      <c r="AE164" s="444"/>
      <c r="AF164" s="444"/>
      <c r="AG164" s="444"/>
      <c r="AH164" s="444"/>
    </row>
    <row r="165" spans="1:34" s="49" customFormat="1" ht="15.75" x14ac:dyDescent="0.25">
      <c r="A165" s="444"/>
      <c r="B165" s="441"/>
      <c r="C165" s="441"/>
      <c r="D165" s="441"/>
      <c r="E165" s="441"/>
      <c r="F165" s="442"/>
      <c r="G165" s="441"/>
      <c r="H165" s="441"/>
      <c r="I165" s="108"/>
      <c r="J165" s="108"/>
      <c r="K165" s="108"/>
      <c r="L165" s="108"/>
      <c r="M165" s="441"/>
      <c r="N165" s="441"/>
      <c r="O165" s="441"/>
      <c r="P165" s="441"/>
      <c r="Q165" s="441"/>
      <c r="R165" s="441"/>
      <c r="S165" s="441"/>
      <c r="T165" s="441"/>
      <c r="U165" s="441"/>
      <c r="V165" s="441"/>
      <c r="W165" s="443"/>
      <c r="X165" s="441"/>
      <c r="Y165" s="444"/>
      <c r="Z165" s="444"/>
      <c r="AA165" s="444"/>
      <c r="AB165" s="444"/>
      <c r="AC165" s="444"/>
      <c r="AD165" s="444"/>
      <c r="AE165" s="444"/>
      <c r="AF165" s="444"/>
      <c r="AG165" s="444"/>
      <c r="AH165" s="444"/>
    </row>
    <row r="166" spans="1:34" s="49" customFormat="1" ht="15.75" x14ac:dyDescent="0.25">
      <c r="A166" s="444"/>
      <c r="B166" s="441"/>
      <c r="C166" s="441"/>
      <c r="D166" s="441"/>
      <c r="E166" s="441"/>
      <c r="F166" s="442"/>
      <c r="G166" s="441"/>
      <c r="H166" s="441"/>
      <c r="I166" s="108"/>
      <c r="J166" s="108"/>
      <c r="K166" s="108"/>
      <c r="L166" s="108"/>
      <c r="M166" s="441"/>
      <c r="N166" s="441"/>
      <c r="O166" s="441"/>
      <c r="P166" s="441"/>
      <c r="Q166" s="441"/>
      <c r="R166" s="441"/>
      <c r="S166" s="441"/>
      <c r="T166" s="441"/>
      <c r="U166" s="441"/>
      <c r="V166" s="441"/>
      <c r="W166" s="443"/>
      <c r="X166" s="441"/>
      <c r="Y166" s="444"/>
      <c r="Z166" s="444"/>
      <c r="AA166" s="444"/>
      <c r="AB166" s="444"/>
      <c r="AC166" s="444"/>
      <c r="AD166" s="444"/>
      <c r="AE166" s="444"/>
      <c r="AF166" s="444"/>
      <c r="AG166" s="444"/>
      <c r="AH166" s="444"/>
    </row>
    <row r="167" spans="1:34" s="49" customFormat="1" ht="15.75" x14ac:dyDescent="0.25">
      <c r="A167" s="444"/>
      <c r="B167" s="441"/>
      <c r="C167" s="441"/>
      <c r="D167" s="441"/>
      <c r="E167" s="441"/>
      <c r="F167" s="442"/>
      <c r="G167" s="441"/>
      <c r="H167" s="441"/>
      <c r="I167" s="108"/>
      <c r="J167" s="108"/>
      <c r="K167" s="108"/>
      <c r="L167" s="108"/>
      <c r="M167" s="441"/>
      <c r="N167" s="441"/>
      <c r="O167" s="441"/>
      <c r="P167" s="441"/>
      <c r="Q167" s="441"/>
      <c r="R167" s="441"/>
      <c r="S167" s="441"/>
      <c r="T167" s="441"/>
      <c r="U167" s="441"/>
      <c r="V167" s="441"/>
      <c r="W167" s="443"/>
      <c r="X167" s="441"/>
      <c r="Y167" s="444"/>
      <c r="Z167" s="444"/>
      <c r="AA167" s="444"/>
      <c r="AB167" s="444"/>
      <c r="AC167" s="444"/>
      <c r="AD167" s="444"/>
      <c r="AE167" s="444"/>
      <c r="AF167" s="444"/>
      <c r="AG167" s="444"/>
      <c r="AH167" s="444"/>
    </row>
    <row r="168" spans="1:34" s="49" customFormat="1" ht="15.75" x14ac:dyDescent="0.25">
      <c r="A168" s="444"/>
      <c r="B168" s="441"/>
      <c r="C168" s="441"/>
      <c r="D168" s="441"/>
      <c r="E168" s="441"/>
      <c r="F168" s="442"/>
      <c r="G168" s="441"/>
      <c r="H168" s="441"/>
      <c r="I168" s="108"/>
      <c r="J168" s="108"/>
      <c r="K168" s="108"/>
      <c r="L168" s="108"/>
      <c r="M168" s="441"/>
      <c r="N168" s="441"/>
      <c r="O168" s="441"/>
      <c r="P168" s="441"/>
      <c r="Q168" s="441"/>
      <c r="R168" s="441"/>
      <c r="S168" s="441"/>
      <c r="T168" s="441"/>
      <c r="U168" s="441"/>
      <c r="V168" s="441"/>
      <c r="W168" s="443"/>
      <c r="X168" s="441"/>
      <c r="Y168" s="444"/>
      <c r="Z168" s="444"/>
      <c r="AA168" s="444"/>
      <c r="AB168" s="444"/>
      <c r="AC168" s="444"/>
      <c r="AD168" s="444"/>
      <c r="AE168" s="444"/>
      <c r="AF168" s="444"/>
      <c r="AG168" s="444"/>
      <c r="AH168" s="444"/>
    </row>
    <row r="169" spans="1:34" s="49" customFormat="1" ht="15.75" x14ac:dyDescent="0.25">
      <c r="A169" s="444"/>
      <c r="B169" s="441"/>
      <c r="C169" s="441"/>
      <c r="D169" s="441"/>
      <c r="E169" s="441"/>
      <c r="F169" s="442"/>
      <c r="G169" s="441"/>
      <c r="H169" s="441"/>
      <c r="I169" s="108"/>
      <c r="J169" s="108"/>
      <c r="K169" s="108"/>
      <c r="L169" s="108"/>
      <c r="M169" s="441"/>
      <c r="N169" s="441"/>
      <c r="O169" s="441"/>
      <c r="P169" s="441"/>
      <c r="Q169" s="441"/>
      <c r="R169" s="441"/>
      <c r="S169" s="441"/>
      <c r="T169" s="441"/>
      <c r="U169" s="441"/>
      <c r="V169" s="441"/>
      <c r="W169" s="443"/>
      <c r="X169" s="441"/>
      <c r="Y169" s="444"/>
      <c r="Z169" s="444"/>
      <c r="AA169" s="444"/>
      <c r="AB169" s="444"/>
      <c r="AC169" s="444"/>
      <c r="AD169" s="444"/>
      <c r="AE169" s="444"/>
      <c r="AF169" s="444"/>
      <c r="AG169" s="444"/>
      <c r="AH169" s="444"/>
    </row>
    <row r="170" spans="1:34" s="49" customFormat="1" ht="15.75" x14ac:dyDescent="0.25">
      <c r="A170" s="444"/>
      <c r="B170" s="441"/>
      <c r="C170" s="441"/>
      <c r="D170" s="441"/>
      <c r="E170" s="441"/>
      <c r="F170" s="442"/>
      <c r="G170" s="441"/>
      <c r="H170" s="441"/>
      <c r="I170" s="108"/>
      <c r="J170" s="108"/>
      <c r="K170" s="108"/>
      <c r="L170" s="108"/>
      <c r="M170" s="441"/>
      <c r="N170" s="441"/>
      <c r="O170" s="441"/>
      <c r="P170" s="441"/>
      <c r="Q170" s="441"/>
      <c r="R170" s="441"/>
      <c r="S170" s="441"/>
      <c r="T170" s="441"/>
      <c r="U170" s="441"/>
      <c r="V170" s="441"/>
      <c r="W170" s="443"/>
      <c r="X170" s="441"/>
      <c r="Y170" s="444"/>
      <c r="Z170" s="444"/>
      <c r="AA170" s="444"/>
      <c r="AB170" s="444"/>
      <c r="AC170" s="444"/>
      <c r="AD170" s="444"/>
      <c r="AE170" s="444"/>
      <c r="AF170" s="444"/>
      <c r="AG170" s="444"/>
      <c r="AH170" s="444"/>
    </row>
    <row r="171" spans="1:34" s="49" customFormat="1" ht="15.75" x14ac:dyDescent="0.25">
      <c r="A171" s="444"/>
      <c r="B171" s="441"/>
      <c r="C171" s="441"/>
      <c r="D171" s="441"/>
      <c r="E171" s="441"/>
      <c r="F171" s="442"/>
      <c r="G171" s="441"/>
      <c r="H171" s="441"/>
      <c r="I171" s="108"/>
      <c r="J171" s="108"/>
      <c r="K171" s="108"/>
      <c r="L171" s="108"/>
      <c r="M171" s="441"/>
      <c r="N171" s="441"/>
      <c r="O171" s="441"/>
      <c r="P171" s="441"/>
      <c r="Q171" s="441"/>
      <c r="R171" s="441"/>
      <c r="S171" s="441"/>
      <c r="T171" s="441"/>
      <c r="U171" s="441"/>
      <c r="V171" s="441"/>
      <c r="W171" s="443"/>
      <c r="X171" s="441"/>
      <c r="Y171" s="444"/>
      <c r="Z171" s="444"/>
      <c r="AA171" s="444"/>
      <c r="AB171" s="444"/>
      <c r="AC171" s="444"/>
      <c r="AD171" s="444"/>
      <c r="AE171" s="444"/>
      <c r="AF171" s="444"/>
      <c r="AG171" s="444"/>
      <c r="AH171" s="444"/>
    </row>
    <row r="172" spans="1:34" s="49" customFormat="1" ht="15.75" x14ac:dyDescent="0.25">
      <c r="A172" s="444"/>
      <c r="B172" s="441"/>
      <c r="C172" s="441"/>
      <c r="D172" s="441"/>
      <c r="E172" s="441"/>
      <c r="F172" s="442"/>
      <c r="G172" s="441"/>
      <c r="H172" s="441"/>
      <c r="I172" s="108"/>
      <c r="J172" s="108"/>
      <c r="K172" s="108"/>
      <c r="L172" s="108"/>
      <c r="M172" s="441"/>
      <c r="N172" s="441"/>
      <c r="O172" s="441"/>
      <c r="P172" s="441"/>
      <c r="Q172" s="441"/>
      <c r="R172" s="441"/>
      <c r="S172" s="441"/>
      <c r="T172" s="441"/>
      <c r="U172" s="441"/>
      <c r="V172" s="441"/>
      <c r="W172" s="443"/>
      <c r="X172" s="441"/>
      <c r="Y172" s="444"/>
      <c r="Z172" s="444"/>
      <c r="AA172" s="444"/>
      <c r="AB172" s="444"/>
      <c r="AC172" s="444"/>
      <c r="AD172" s="444"/>
      <c r="AE172" s="444"/>
      <c r="AF172" s="444"/>
      <c r="AG172" s="444"/>
      <c r="AH172" s="444"/>
    </row>
    <row r="173" spans="1:34" s="49" customFormat="1" ht="15.75" x14ac:dyDescent="0.25">
      <c r="A173" s="444"/>
      <c r="B173" s="441"/>
      <c r="C173" s="441"/>
      <c r="D173" s="441"/>
      <c r="E173" s="441"/>
      <c r="F173" s="442"/>
      <c r="G173" s="441"/>
      <c r="H173" s="441"/>
      <c r="I173" s="108"/>
      <c r="J173" s="108"/>
      <c r="K173" s="108"/>
      <c r="L173" s="108"/>
      <c r="M173" s="441"/>
      <c r="N173" s="441"/>
      <c r="O173" s="441"/>
      <c r="P173" s="441"/>
      <c r="Q173" s="441"/>
      <c r="R173" s="441"/>
      <c r="S173" s="441"/>
      <c r="T173" s="441"/>
      <c r="U173" s="441"/>
      <c r="V173" s="441"/>
      <c r="W173" s="443"/>
      <c r="X173" s="441"/>
      <c r="Y173" s="444"/>
      <c r="Z173" s="444"/>
      <c r="AA173" s="444"/>
      <c r="AB173" s="444"/>
      <c r="AC173" s="444"/>
      <c r="AD173" s="444"/>
      <c r="AE173" s="444"/>
      <c r="AF173" s="444"/>
      <c r="AG173" s="444"/>
      <c r="AH173" s="444"/>
    </row>
    <row r="174" spans="1:34" s="49" customFormat="1" ht="15.75" x14ac:dyDescent="0.25">
      <c r="A174" s="444"/>
      <c r="B174" s="441"/>
      <c r="C174" s="441"/>
      <c r="D174" s="441"/>
      <c r="E174" s="441"/>
      <c r="F174" s="442"/>
      <c r="G174" s="441"/>
      <c r="H174" s="441"/>
      <c r="I174" s="108"/>
      <c r="J174" s="108"/>
      <c r="K174" s="108"/>
      <c r="L174" s="108"/>
      <c r="M174" s="441"/>
      <c r="N174" s="441"/>
      <c r="O174" s="441"/>
      <c r="P174" s="441"/>
      <c r="Q174" s="441"/>
      <c r="R174" s="441"/>
      <c r="S174" s="441"/>
      <c r="T174" s="441"/>
      <c r="U174" s="441"/>
      <c r="V174" s="441"/>
      <c r="W174" s="443"/>
      <c r="X174" s="441"/>
      <c r="Y174" s="444"/>
      <c r="Z174" s="444"/>
      <c r="AA174" s="444"/>
      <c r="AB174" s="444"/>
      <c r="AC174" s="444"/>
      <c r="AD174" s="444"/>
      <c r="AE174" s="444"/>
      <c r="AF174" s="444"/>
      <c r="AG174" s="444"/>
      <c r="AH174" s="444"/>
    </row>
    <row r="175" spans="1:34" s="49" customFormat="1" ht="15.75" x14ac:dyDescent="0.25">
      <c r="A175" s="444"/>
      <c r="B175" s="441"/>
      <c r="C175" s="441"/>
      <c r="D175" s="441"/>
      <c r="E175" s="441"/>
      <c r="F175" s="442"/>
      <c r="G175" s="441"/>
      <c r="H175" s="441"/>
      <c r="I175" s="108"/>
      <c r="J175" s="108"/>
      <c r="K175" s="108"/>
      <c r="L175" s="108"/>
      <c r="M175" s="441"/>
      <c r="N175" s="441"/>
      <c r="O175" s="441"/>
      <c r="P175" s="441"/>
      <c r="Q175" s="441"/>
      <c r="R175" s="441"/>
      <c r="S175" s="441"/>
      <c r="T175" s="441"/>
      <c r="U175" s="441"/>
      <c r="V175" s="441"/>
      <c r="W175" s="443"/>
      <c r="X175" s="441"/>
      <c r="Y175" s="444"/>
      <c r="Z175" s="444"/>
      <c r="AA175" s="444"/>
      <c r="AB175" s="444"/>
      <c r="AC175" s="444"/>
      <c r="AD175" s="444"/>
      <c r="AE175" s="444"/>
      <c r="AF175" s="444"/>
      <c r="AG175" s="444"/>
      <c r="AH175" s="444"/>
    </row>
    <row r="176" spans="1:34" s="49" customFormat="1" ht="15.75" x14ac:dyDescent="0.25">
      <c r="A176" s="444"/>
      <c r="B176" s="441"/>
      <c r="C176" s="441"/>
      <c r="D176" s="441"/>
      <c r="E176" s="441"/>
      <c r="F176" s="442"/>
      <c r="G176" s="441"/>
      <c r="H176" s="441"/>
      <c r="I176" s="108"/>
      <c r="J176" s="108"/>
      <c r="K176" s="108"/>
      <c r="L176" s="108"/>
      <c r="M176" s="441"/>
      <c r="N176" s="441"/>
      <c r="O176" s="441"/>
      <c r="P176" s="441"/>
      <c r="Q176" s="441"/>
      <c r="R176" s="441"/>
      <c r="S176" s="441"/>
      <c r="T176" s="441"/>
      <c r="U176" s="441"/>
      <c r="V176" s="441"/>
      <c r="W176" s="443"/>
      <c r="X176" s="441"/>
      <c r="Y176" s="444"/>
      <c r="Z176" s="444"/>
      <c r="AA176" s="444"/>
      <c r="AB176" s="444"/>
      <c r="AC176" s="444"/>
      <c r="AD176" s="444"/>
      <c r="AE176" s="444"/>
      <c r="AF176" s="444"/>
      <c r="AG176" s="444"/>
      <c r="AH176" s="444"/>
    </row>
    <row r="177" spans="1:34" s="49" customFormat="1" ht="15.75" x14ac:dyDescent="0.25">
      <c r="A177" s="444"/>
      <c r="B177" s="441"/>
      <c r="C177" s="441"/>
      <c r="D177" s="441"/>
      <c r="E177" s="441"/>
      <c r="F177" s="442"/>
      <c r="G177" s="441"/>
      <c r="H177" s="441"/>
      <c r="I177" s="108"/>
      <c r="J177" s="108"/>
      <c r="K177" s="108"/>
      <c r="L177" s="108"/>
      <c r="M177" s="441"/>
      <c r="N177" s="441"/>
      <c r="O177" s="441"/>
      <c r="P177" s="441"/>
      <c r="Q177" s="441"/>
      <c r="R177" s="441"/>
      <c r="S177" s="441"/>
      <c r="T177" s="441"/>
      <c r="U177" s="441"/>
      <c r="V177" s="441"/>
      <c r="W177" s="443"/>
      <c r="X177" s="441"/>
      <c r="Y177" s="444"/>
      <c r="Z177" s="444"/>
      <c r="AA177" s="444"/>
      <c r="AB177" s="444"/>
      <c r="AC177" s="444"/>
      <c r="AD177" s="444"/>
      <c r="AE177" s="444"/>
      <c r="AF177" s="444"/>
      <c r="AG177" s="444"/>
      <c r="AH177" s="444"/>
    </row>
    <row r="178" spans="1:34" s="49" customFormat="1" ht="15.75" x14ac:dyDescent="0.25">
      <c r="A178" s="444"/>
      <c r="B178" s="441"/>
      <c r="C178" s="441"/>
      <c r="D178" s="441"/>
      <c r="E178" s="441"/>
      <c r="F178" s="442"/>
      <c r="G178" s="441"/>
      <c r="H178" s="441"/>
      <c r="I178" s="108"/>
      <c r="J178" s="108"/>
      <c r="K178" s="108"/>
      <c r="L178" s="108"/>
      <c r="M178" s="441"/>
      <c r="N178" s="441"/>
      <c r="O178" s="441"/>
      <c r="P178" s="441"/>
      <c r="Q178" s="441"/>
      <c r="R178" s="441"/>
      <c r="S178" s="441"/>
      <c r="T178" s="441"/>
      <c r="U178" s="441"/>
      <c r="V178" s="441"/>
      <c r="W178" s="443"/>
      <c r="X178" s="441"/>
      <c r="Y178" s="444"/>
      <c r="Z178" s="444"/>
      <c r="AA178" s="444"/>
      <c r="AB178" s="444"/>
      <c r="AC178" s="444"/>
      <c r="AD178" s="444"/>
      <c r="AE178" s="444"/>
      <c r="AF178" s="444"/>
      <c r="AG178" s="444"/>
      <c r="AH178" s="444"/>
    </row>
    <row r="179" spans="1:34" s="49" customFormat="1" ht="15.75" x14ac:dyDescent="0.25">
      <c r="A179" s="444"/>
      <c r="B179" s="441"/>
      <c r="C179" s="441"/>
      <c r="D179" s="441"/>
      <c r="E179" s="441"/>
      <c r="F179" s="442"/>
      <c r="G179" s="441"/>
      <c r="H179" s="441"/>
      <c r="I179" s="108"/>
      <c r="J179" s="108"/>
      <c r="K179" s="108"/>
      <c r="L179" s="108"/>
      <c r="M179" s="441"/>
      <c r="N179" s="441"/>
      <c r="O179" s="441"/>
      <c r="P179" s="441"/>
      <c r="Q179" s="441"/>
      <c r="R179" s="441"/>
      <c r="S179" s="441"/>
      <c r="T179" s="441"/>
      <c r="U179" s="441"/>
      <c r="V179" s="441"/>
      <c r="W179" s="443"/>
      <c r="X179" s="441"/>
      <c r="Y179" s="444"/>
      <c r="Z179" s="444"/>
      <c r="AA179" s="444"/>
      <c r="AB179" s="444"/>
      <c r="AC179" s="444"/>
      <c r="AD179" s="444"/>
      <c r="AE179" s="444"/>
      <c r="AF179" s="444"/>
      <c r="AG179" s="444"/>
      <c r="AH179" s="444"/>
    </row>
    <row r="180" spans="1:34" s="49" customFormat="1" ht="15.75" x14ac:dyDescent="0.25">
      <c r="A180" s="444"/>
      <c r="B180" s="441"/>
      <c r="C180" s="441"/>
      <c r="D180" s="441"/>
      <c r="E180" s="441"/>
      <c r="F180" s="442"/>
      <c r="G180" s="441"/>
      <c r="H180" s="441"/>
      <c r="I180" s="108"/>
      <c r="J180" s="108"/>
      <c r="K180" s="108"/>
      <c r="L180" s="108"/>
      <c r="M180" s="441"/>
      <c r="N180" s="441"/>
      <c r="O180" s="441"/>
      <c r="P180" s="441"/>
      <c r="Q180" s="441"/>
      <c r="R180" s="441"/>
      <c r="S180" s="441"/>
      <c r="T180" s="441"/>
      <c r="U180" s="441"/>
      <c r="V180" s="441"/>
      <c r="W180" s="443"/>
      <c r="X180" s="441"/>
      <c r="Y180" s="444"/>
      <c r="Z180" s="444"/>
      <c r="AA180" s="444"/>
      <c r="AB180" s="444"/>
      <c r="AC180" s="444"/>
      <c r="AD180" s="444"/>
      <c r="AE180" s="444"/>
      <c r="AF180" s="444"/>
      <c r="AG180" s="444"/>
      <c r="AH180" s="444"/>
    </row>
    <row r="181" spans="1:34" s="49" customFormat="1" ht="15.75" x14ac:dyDescent="0.25">
      <c r="A181" s="444"/>
      <c r="B181" s="441"/>
      <c r="C181" s="441"/>
      <c r="D181" s="441"/>
      <c r="E181" s="441"/>
      <c r="F181" s="442"/>
      <c r="G181" s="441"/>
      <c r="H181" s="441"/>
      <c r="I181" s="108"/>
      <c r="J181" s="108"/>
      <c r="K181" s="108"/>
      <c r="L181" s="108"/>
      <c r="M181" s="441"/>
      <c r="N181" s="441"/>
      <c r="O181" s="441"/>
      <c r="P181" s="441"/>
      <c r="Q181" s="441"/>
      <c r="R181" s="441"/>
      <c r="S181" s="441"/>
      <c r="T181" s="441"/>
      <c r="U181" s="441"/>
      <c r="V181" s="441"/>
      <c r="W181" s="443"/>
      <c r="X181" s="441"/>
      <c r="Y181" s="444"/>
      <c r="Z181" s="444"/>
      <c r="AA181" s="444"/>
      <c r="AB181" s="444"/>
      <c r="AC181" s="444"/>
      <c r="AD181" s="444"/>
      <c r="AE181" s="444"/>
      <c r="AF181" s="444"/>
      <c r="AG181" s="444"/>
      <c r="AH181" s="444"/>
    </row>
    <row r="182" spans="1:34" s="49" customFormat="1" ht="15.75" x14ac:dyDescent="0.25">
      <c r="A182" s="444"/>
      <c r="B182" s="441"/>
      <c r="C182" s="441"/>
      <c r="D182" s="441"/>
      <c r="E182" s="441"/>
      <c r="F182" s="442"/>
      <c r="G182" s="441"/>
      <c r="H182" s="441"/>
      <c r="I182" s="108"/>
      <c r="J182" s="108"/>
      <c r="K182" s="108"/>
      <c r="L182" s="108"/>
      <c r="M182" s="441"/>
      <c r="N182" s="441"/>
      <c r="O182" s="441"/>
      <c r="P182" s="441"/>
      <c r="Q182" s="441"/>
      <c r="R182" s="441"/>
      <c r="S182" s="441"/>
      <c r="T182" s="441"/>
      <c r="U182" s="441"/>
      <c r="V182" s="441"/>
      <c r="W182" s="443"/>
      <c r="X182" s="441"/>
      <c r="Y182" s="444"/>
      <c r="Z182" s="444"/>
      <c r="AA182" s="444"/>
      <c r="AB182" s="444"/>
      <c r="AC182" s="444"/>
      <c r="AD182" s="444"/>
      <c r="AE182" s="444"/>
      <c r="AF182" s="444"/>
      <c r="AG182" s="444"/>
      <c r="AH182" s="444"/>
    </row>
    <row r="183" spans="1:34" s="49" customFormat="1" ht="15.75" x14ac:dyDescent="0.25">
      <c r="A183" s="444"/>
      <c r="B183" s="441"/>
      <c r="C183" s="441"/>
      <c r="D183" s="441"/>
      <c r="E183" s="441"/>
      <c r="F183" s="442"/>
      <c r="G183" s="441"/>
      <c r="H183" s="441"/>
      <c r="I183" s="108"/>
      <c r="J183" s="108"/>
      <c r="K183" s="108"/>
      <c r="L183" s="108"/>
      <c r="M183" s="441"/>
      <c r="N183" s="441"/>
      <c r="O183" s="441"/>
      <c r="P183" s="441"/>
      <c r="Q183" s="441"/>
      <c r="R183" s="441"/>
      <c r="S183" s="441"/>
      <c r="T183" s="441"/>
      <c r="U183" s="441"/>
      <c r="V183" s="441"/>
      <c r="W183" s="443"/>
      <c r="X183" s="441"/>
      <c r="Y183" s="444"/>
      <c r="Z183" s="444"/>
      <c r="AA183" s="444"/>
      <c r="AB183" s="444"/>
      <c r="AC183" s="444"/>
      <c r="AD183" s="444"/>
      <c r="AE183" s="444"/>
      <c r="AF183" s="444"/>
      <c r="AG183" s="444"/>
      <c r="AH183" s="444"/>
    </row>
    <row r="184" spans="1:34" s="49" customFormat="1" ht="15.75" x14ac:dyDescent="0.25">
      <c r="A184" s="444"/>
      <c r="B184" s="441"/>
      <c r="C184" s="441"/>
      <c r="D184" s="441"/>
      <c r="E184" s="441"/>
      <c r="F184" s="442"/>
      <c r="G184" s="441"/>
      <c r="H184" s="441"/>
      <c r="I184" s="108"/>
      <c r="J184" s="108"/>
      <c r="K184" s="108"/>
      <c r="L184" s="108"/>
      <c r="M184" s="441"/>
      <c r="N184" s="441"/>
      <c r="O184" s="441"/>
      <c r="P184" s="441"/>
      <c r="Q184" s="441"/>
      <c r="R184" s="441"/>
      <c r="S184" s="441"/>
      <c r="T184" s="441"/>
      <c r="U184" s="441"/>
      <c r="V184" s="441"/>
      <c r="W184" s="443"/>
      <c r="X184" s="441"/>
      <c r="Y184" s="444"/>
      <c r="Z184" s="444"/>
      <c r="AA184" s="444"/>
      <c r="AB184" s="444"/>
      <c r="AC184" s="444"/>
      <c r="AD184" s="444"/>
      <c r="AE184" s="444"/>
      <c r="AF184" s="444"/>
      <c r="AG184" s="444"/>
      <c r="AH184" s="444"/>
    </row>
    <row r="185" spans="1:34" s="49" customFormat="1" ht="15.75" x14ac:dyDescent="0.25">
      <c r="A185" s="444"/>
      <c r="B185" s="441"/>
      <c r="C185" s="441"/>
      <c r="D185" s="441"/>
      <c r="E185" s="441"/>
      <c r="F185" s="442"/>
      <c r="G185" s="441"/>
      <c r="H185" s="441"/>
      <c r="I185" s="108"/>
      <c r="J185" s="108"/>
      <c r="K185" s="108"/>
      <c r="L185" s="108"/>
      <c r="M185" s="441"/>
      <c r="N185" s="441"/>
      <c r="O185" s="441"/>
      <c r="P185" s="441"/>
      <c r="Q185" s="441"/>
      <c r="R185" s="441"/>
      <c r="S185" s="441"/>
      <c r="T185" s="441"/>
      <c r="U185" s="441"/>
      <c r="V185" s="441"/>
      <c r="W185" s="443"/>
      <c r="X185" s="441"/>
      <c r="Y185" s="444"/>
      <c r="Z185" s="444"/>
      <c r="AA185" s="444"/>
      <c r="AB185" s="444"/>
      <c r="AC185" s="444"/>
      <c r="AD185" s="444"/>
      <c r="AE185" s="444"/>
      <c r="AF185" s="444"/>
      <c r="AG185" s="444"/>
      <c r="AH185" s="444"/>
    </row>
    <row r="186" spans="1:34" s="49" customFormat="1" ht="15.75" x14ac:dyDescent="0.25">
      <c r="A186" s="444"/>
      <c r="B186" s="441"/>
      <c r="C186" s="441"/>
      <c r="D186" s="441"/>
      <c r="E186" s="441"/>
      <c r="F186" s="442"/>
      <c r="G186" s="441"/>
      <c r="H186" s="441"/>
      <c r="I186" s="108"/>
      <c r="J186" s="108"/>
      <c r="K186" s="108"/>
      <c r="L186" s="108"/>
      <c r="M186" s="441"/>
      <c r="N186" s="441"/>
      <c r="O186" s="441"/>
      <c r="P186" s="441"/>
      <c r="Q186" s="441"/>
      <c r="R186" s="441"/>
      <c r="S186" s="441"/>
      <c r="T186" s="441"/>
      <c r="U186" s="441"/>
      <c r="V186" s="441"/>
      <c r="W186" s="443"/>
      <c r="X186" s="441"/>
      <c r="Y186" s="444"/>
      <c r="Z186" s="444"/>
      <c r="AA186" s="444"/>
      <c r="AB186" s="444"/>
      <c r="AC186" s="444"/>
      <c r="AD186" s="444"/>
      <c r="AE186" s="444"/>
      <c r="AF186" s="444"/>
      <c r="AG186" s="444"/>
      <c r="AH186" s="444"/>
    </row>
    <row r="187" spans="1:34" s="49" customFormat="1" ht="15.75" x14ac:dyDescent="0.25">
      <c r="A187" s="444"/>
      <c r="B187" s="441"/>
      <c r="C187" s="441"/>
      <c r="D187" s="441"/>
      <c r="E187" s="441"/>
      <c r="F187" s="442"/>
      <c r="G187" s="441"/>
      <c r="H187" s="441"/>
      <c r="I187" s="108"/>
      <c r="J187" s="108"/>
      <c r="K187" s="108"/>
      <c r="L187" s="108"/>
      <c r="M187" s="441"/>
      <c r="N187" s="441"/>
      <c r="O187" s="441"/>
      <c r="P187" s="441"/>
      <c r="Q187" s="441"/>
      <c r="R187" s="441"/>
      <c r="S187" s="441"/>
      <c r="T187" s="441"/>
      <c r="U187" s="441"/>
      <c r="V187" s="441"/>
      <c r="W187" s="443"/>
      <c r="X187" s="441"/>
      <c r="Y187" s="444"/>
      <c r="Z187" s="444"/>
      <c r="AA187" s="444"/>
      <c r="AB187" s="444"/>
      <c r="AC187" s="444"/>
      <c r="AD187" s="444"/>
      <c r="AE187" s="444"/>
      <c r="AF187" s="444"/>
      <c r="AG187" s="444"/>
      <c r="AH187" s="444"/>
    </row>
    <row r="188" spans="1:34" s="49" customFormat="1" ht="15.75" x14ac:dyDescent="0.25">
      <c r="A188" s="444"/>
      <c r="B188" s="441"/>
      <c r="C188" s="441"/>
      <c r="D188" s="441"/>
      <c r="E188" s="441"/>
      <c r="F188" s="442"/>
      <c r="G188" s="441"/>
      <c r="H188" s="441"/>
      <c r="I188" s="108"/>
      <c r="J188" s="108"/>
      <c r="K188" s="108"/>
      <c r="L188" s="108"/>
      <c r="M188" s="441"/>
      <c r="N188" s="441"/>
      <c r="O188" s="441"/>
      <c r="P188" s="441"/>
      <c r="Q188" s="441"/>
      <c r="R188" s="441"/>
      <c r="S188" s="441"/>
      <c r="T188" s="441"/>
      <c r="U188" s="441"/>
      <c r="V188" s="441"/>
      <c r="W188" s="443"/>
      <c r="X188" s="441"/>
      <c r="Y188" s="444"/>
      <c r="Z188" s="444"/>
      <c r="AA188" s="444"/>
      <c r="AB188" s="444"/>
      <c r="AC188" s="444"/>
      <c r="AD188" s="444"/>
      <c r="AE188" s="444"/>
      <c r="AF188" s="444"/>
      <c r="AG188" s="444"/>
      <c r="AH188" s="444"/>
    </row>
    <row r="189" spans="1:34" s="49" customFormat="1" ht="15.75" x14ac:dyDescent="0.25">
      <c r="A189" s="444"/>
      <c r="B189" s="441"/>
      <c r="C189" s="441"/>
      <c r="D189" s="441"/>
      <c r="E189" s="441"/>
      <c r="F189" s="442"/>
      <c r="G189" s="441"/>
      <c r="H189" s="441"/>
      <c r="I189" s="108"/>
      <c r="J189" s="108"/>
      <c r="K189" s="108"/>
      <c r="L189" s="108"/>
      <c r="M189" s="441"/>
      <c r="N189" s="441"/>
      <c r="O189" s="441"/>
      <c r="P189" s="441"/>
      <c r="Q189" s="441"/>
      <c r="R189" s="441"/>
      <c r="S189" s="441"/>
      <c r="T189" s="441"/>
      <c r="U189" s="441"/>
      <c r="V189" s="441"/>
      <c r="W189" s="443"/>
      <c r="X189" s="441"/>
      <c r="Y189" s="444"/>
      <c r="Z189" s="444"/>
      <c r="AA189" s="444"/>
      <c r="AB189" s="444"/>
      <c r="AC189" s="444"/>
      <c r="AD189" s="444"/>
      <c r="AE189" s="444"/>
      <c r="AF189" s="444"/>
      <c r="AG189" s="444"/>
      <c r="AH189" s="444"/>
    </row>
    <row r="190" spans="1:34" s="49" customFormat="1" ht="15.75" x14ac:dyDescent="0.25">
      <c r="A190" s="444"/>
      <c r="B190" s="441"/>
      <c r="C190" s="441"/>
      <c r="D190" s="441"/>
      <c r="E190" s="441"/>
      <c r="F190" s="442"/>
      <c r="G190" s="441"/>
      <c r="H190" s="441"/>
      <c r="I190" s="108"/>
      <c r="J190" s="108"/>
      <c r="K190" s="108"/>
      <c r="L190" s="108"/>
      <c r="M190" s="441"/>
      <c r="N190" s="441"/>
      <c r="O190" s="441"/>
      <c r="P190" s="441"/>
      <c r="Q190" s="441"/>
      <c r="R190" s="441"/>
      <c r="S190" s="441"/>
      <c r="T190" s="441"/>
      <c r="U190" s="441"/>
      <c r="V190" s="441"/>
      <c r="W190" s="443"/>
      <c r="X190" s="441"/>
      <c r="Y190" s="444"/>
      <c r="Z190" s="444"/>
      <c r="AA190" s="444"/>
      <c r="AB190" s="444"/>
      <c r="AC190" s="444"/>
      <c r="AD190" s="444"/>
      <c r="AE190" s="444"/>
      <c r="AF190" s="444"/>
      <c r="AG190" s="444"/>
      <c r="AH190" s="444"/>
    </row>
    <row r="191" spans="1:34" s="49" customFormat="1" ht="15.75" x14ac:dyDescent="0.25">
      <c r="A191" s="444"/>
      <c r="B191" s="441"/>
      <c r="C191" s="441"/>
      <c r="D191" s="441"/>
      <c r="E191" s="441"/>
      <c r="F191" s="442"/>
      <c r="G191" s="441"/>
      <c r="H191" s="441"/>
      <c r="I191" s="108"/>
      <c r="J191" s="108"/>
      <c r="K191" s="108"/>
      <c r="L191" s="108"/>
      <c r="M191" s="441"/>
      <c r="N191" s="441"/>
      <c r="O191" s="441"/>
      <c r="P191" s="441"/>
      <c r="Q191" s="441"/>
      <c r="R191" s="441"/>
      <c r="S191" s="441"/>
      <c r="T191" s="441"/>
      <c r="U191" s="441"/>
      <c r="V191" s="441"/>
      <c r="W191" s="443"/>
      <c r="X191" s="441"/>
      <c r="Y191" s="444"/>
      <c r="Z191" s="444"/>
      <c r="AA191" s="444"/>
      <c r="AB191" s="444"/>
      <c r="AC191" s="444"/>
      <c r="AD191" s="444"/>
      <c r="AE191" s="444"/>
      <c r="AF191" s="444"/>
      <c r="AG191" s="444"/>
      <c r="AH191" s="444"/>
    </row>
    <row r="192" spans="1:34" s="49" customFormat="1" ht="15.75" x14ac:dyDescent="0.25">
      <c r="A192" s="444"/>
      <c r="B192" s="441"/>
      <c r="C192" s="441"/>
      <c r="D192" s="441"/>
      <c r="E192" s="441"/>
      <c r="F192" s="442"/>
      <c r="G192" s="441"/>
      <c r="H192" s="441"/>
      <c r="I192" s="108"/>
      <c r="J192" s="108"/>
      <c r="K192" s="108"/>
      <c r="L192" s="108"/>
      <c r="M192" s="441"/>
      <c r="N192" s="441"/>
      <c r="O192" s="441"/>
      <c r="P192" s="441"/>
      <c r="Q192" s="441"/>
      <c r="R192" s="441"/>
      <c r="S192" s="441"/>
      <c r="T192" s="441"/>
      <c r="U192" s="441"/>
      <c r="V192" s="441"/>
      <c r="W192" s="443"/>
      <c r="X192" s="441"/>
      <c r="Y192" s="444"/>
      <c r="Z192" s="444"/>
      <c r="AA192" s="444"/>
      <c r="AB192" s="444"/>
      <c r="AC192" s="444"/>
      <c r="AD192" s="444"/>
      <c r="AE192" s="444"/>
      <c r="AF192" s="444"/>
      <c r="AG192" s="444"/>
      <c r="AH192" s="444"/>
    </row>
    <row r="193" spans="1:34" s="49" customFormat="1" ht="15.75" x14ac:dyDescent="0.25">
      <c r="A193" s="444"/>
      <c r="B193" s="441"/>
      <c r="C193" s="441"/>
      <c r="D193" s="441"/>
      <c r="E193" s="441"/>
      <c r="F193" s="442"/>
      <c r="G193" s="441"/>
      <c r="H193" s="441"/>
      <c r="I193" s="108"/>
      <c r="J193" s="108"/>
      <c r="K193" s="108"/>
      <c r="L193" s="108"/>
      <c r="M193" s="441"/>
      <c r="N193" s="441"/>
      <c r="O193" s="441"/>
      <c r="P193" s="441"/>
      <c r="Q193" s="441"/>
      <c r="R193" s="441"/>
      <c r="S193" s="441"/>
      <c r="T193" s="441"/>
      <c r="U193" s="441"/>
      <c r="V193" s="441"/>
      <c r="W193" s="443"/>
      <c r="X193" s="441"/>
      <c r="Y193" s="444"/>
      <c r="Z193" s="444"/>
      <c r="AA193" s="444"/>
      <c r="AB193" s="444"/>
      <c r="AC193" s="444"/>
      <c r="AD193" s="444"/>
      <c r="AE193" s="444"/>
      <c r="AF193" s="444"/>
      <c r="AG193" s="444"/>
      <c r="AH193" s="444"/>
    </row>
    <row r="194" spans="1:34" s="49" customFormat="1" ht="15.75" x14ac:dyDescent="0.25">
      <c r="A194" s="444"/>
      <c r="B194" s="441"/>
      <c r="C194" s="441"/>
      <c r="D194" s="441"/>
      <c r="E194" s="441"/>
      <c r="F194" s="442"/>
      <c r="G194" s="441"/>
      <c r="H194" s="441"/>
      <c r="I194" s="108"/>
      <c r="J194" s="108"/>
      <c r="K194" s="108"/>
      <c r="L194" s="108"/>
      <c r="M194" s="441"/>
      <c r="N194" s="441"/>
      <c r="O194" s="441"/>
      <c r="P194" s="441"/>
      <c r="Q194" s="441"/>
      <c r="R194" s="441"/>
      <c r="S194" s="441"/>
      <c r="T194" s="441"/>
      <c r="U194" s="441"/>
      <c r="V194" s="441"/>
      <c r="W194" s="443"/>
      <c r="X194" s="441"/>
      <c r="Y194" s="444"/>
      <c r="Z194" s="444"/>
      <c r="AA194" s="444"/>
      <c r="AB194" s="444"/>
      <c r="AC194" s="444"/>
      <c r="AD194" s="444"/>
      <c r="AE194" s="444"/>
      <c r="AF194" s="444"/>
      <c r="AG194" s="444"/>
      <c r="AH194" s="444"/>
    </row>
    <row r="195" spans="1:34" s="49" customFormat="1" ht="15.75" x14ac:dyDescent="0.25">
      <c r="A195" s="444"/>
      <c r="B195" s="441"/>
      <c r="C195" s="441"/>
      <c r="D195" s="441"/>
      <c r="E195" s="441"/>
      <c r="F195" s="442"/>
      <c r="G195" s="441"/>
      <c r="H195" s="441"/>
      <c r="I195" s="108"/>
      <c r="J195" s="108"/>
      <c r="K195" s="108"/>
      <c r="L195" s="108"/>
      <c r="M195" s="441"/>
      <c r="N195" s="441"/>
      <c r="O195" s="441"/>
      <c r="P195" s="441"/>
      <c r="Q195" s="441"/>
      <c r="R195" s="441"/>
      <c r="S195" s="441"/>
      <c r="T195" s="441"/>
      <c r="U195" s="441"/>
      <c r="V195" s="441"/>
      <c r="W195" s="443"/>
      <c r="X195" s="441"/>
      <c r="Y195" s="444"/>
      <c r="Z195" s="444"/>
      <c r="AA195" s="444"/>
      <c r="AB195" s="444"/>
      <c r="AC195" s="444"/>
      <c r="AD195" s="444"/>
      <c r="AE195" s="444"/>
      <c r="AF195" s="444"/>
      <c r="AG195" s="444"/>
      <c r="AH195" s="444"/>
    </row>
    <row r="196" spans="1:34" s="49" customFormat="1" ht="15.75" x14ac:dyDescent="0.25">
      <c r="A196" s="444"/>
      <c r="B196" s="441"/>
      <c r="C196" s="441"/>
      <c r="D196" s="441"/>
      <c r="E196" s="441"/>
      <c r="F196" s="442"/>
      <c r="G196" s="441"/>
      <c r="H196" s="441"/>
      <c r="I196" s="108"/>
      <c r="J196" s="108"/>
      <c r="K196" s="108"/>
      <c r="L196" s="108"/>
      <c r="M196" s="441"/>
      <c r="N196" s="441"/>
      <c r="O196" s="441"/>
      <c r="P196" s="441"/>
      <c r="Q196" s="441"/>
      <c r="R196" s="441"/>
      <c r="S196" s="441"/>
      <c r="T196" s="441"/>
      <c r="U196" s="441"/>
      <c r="V196" s="441"/>
      <c r="W196" s="443"/>
      <c r="X196" s="441"/>
      <c r="Y196" s="444"/>
      <c r="Z196" s="444"/>
      <c r="AA196" s="444"/>
      <c r="AB196" s="444"/>
      <c r="AC196" s="444"/>
      <c r="AD196" s="444"/>
      <c r="AE196" s="444"/>
      <c r="AF196" s="444"/>
      <c r="AG196" s="444"/>
      <c r="AH196" s="444"/>
    </row>
    <row r="197" spans="1:34" s="49" customFormat="1" ht="15.75" x14ac:dyDescent="0.25">
      <c r="A197" s="444"/>
      <c r="B197" s="441"/>
      <c r="C197" s="441"/>
      <c r="D197" s="441"/>
      <c r="E197" s="441"/>
      <c r="F197" s="442"/>
      <c r="G197" s="441"/>
      <c r="H197" s="441"/>
      <c r="I197" s="108"/>
      <c r="J197" s="108"/>
      <c r="K197" s="108"/>
      <c r="L197" s="108"/>
      <c r="M197" s="441"/>
      <c r="N197" s="441"/>
      <c r="O197" s="441"/>
      <c r="P197" s="441"/>
      <c r="Q197" s="441"/>
      <c r="R197" s="441"/>
      <c r="S197" s="441"/>
      <c r="T197" s="441"/>
      <c r="U197" s="441"/>
      <c r="V197" s="441"/>
      <c r="W197" s="443"/>
      <c r="X197" s="441"/>
      <c r="Y197" s="444"/>
      <c r="Z197" s="444"/>
      <c r="AA197" s="444"/>
      <c r="AB197" s="444"/>
      <c r="AC197" s="444"/>
      <c r="AD197" s="444"/>
      <c r="AE197" s="444"/>
      <c r="AF197" s="444"/>
      <c r="AG197" s="444"/>
      <c r="AH197" s="444"/>
    </row>
    <row r="198" spans="1:34" s="49" customFormat="1" ht="15.75" x14ac:dyDescent="0.25">
      <c r="A198" s="444"/>
      <c r="B198" s="441"/>
      <c r="C198" s="441"/>
      <c r="D198" s="441"/>
      <c r="E198" s="441"/>
      <c r="F198" s="442"/>
      <c r="G198" s="441"/>
      <c r="H198" s="441"/>
      <c r="I198" s="108"/>
      <c r="J198" s="108"/>
      <c r="K198" s="108"/>
      <c r="L198" s="108"/>
      <c r="M198" s="441"/>
      <c r="N198" s="441"/>
      <c r="O198" s="441"/>
      <c r="P198" s="441"/>
      <c r="Q198" s="441"/>
      <c r="R198" s="441"/>
      <c r="S198" s="441"/>
      <c r="T198" s="441"/>
      <c r="U198" s="441"/>
      <c r="V198" s="441"/>
      <c r="W198" s="443"/>
      <c r="X198" s="441"/>
      <c r="Y198" s="444"/>
      <c r="Z198" s="444"/>
      <c r="AA198" s="444"/>
      <c r="AB198" s="444"/>
      <c r="AC198" s="444"/>
      <c r="AD198" s="444"/>
      <c r="AE198" s="444"/>
      <c r="AF198" s="444"/>
      <c r="AG198" s="444"/>
      <c r="AH198" s="444"/>
    </row>
    <row r="199" spans="1:34" s="49" customFormat="1" ht="15.75" x14ac:dyDescent="0.25">
      <c r="A199" s="444"/>
      <c r="B199" s="441"/>
      <c r="C199" s="441"/>
      <c r="D199" s="441"/>
      <c r="E199" s="441"/>
      <c r="F199" s="442"/>
      <c r="G199" s="441"/>
      <c r="H199" s="441"/>
      <c r="I199" s="108"/>
      <c r="J199" s="108"/>
      <c r="K199" s="108"/>
      <c r="L199" s="108"/>
      <c r="M199" s="441"/>
      <c r="N199" s="441"/>
      <c r="O199" s="441"/>
      <c r="P199" s="441"/>
      <c r="Q199" s="441"/>
      <c r="R199" s="441"/>
      <c r="S199" s="441"/>
      <c r="T199" s="441"/>
      <c r="U199" s="441"/>
      <c r="V199" s="441"/>
      <c r="W199" s="443"/>
      <c r="X199" s="441"/>
      <c r="Y199" s="444"/>
      <c r="Z199" s="444"/>
      <c r="AA199" s="444"/>
      <c r="AB199" s="444"/>
      <c r="AC199" s="444"/>
      <c r="AD199" s="444"/>
      <c r="AE199" s="444"/>
      <c r="AF199" s="444"/>
      <c r="AG199" s="444"/>
      <c r="AH199" s="444"/>
    </row>
    <row r="200" spans="1:34" s="49" customFormat="1" ht="15.75" x14ac:dyDescent="0.25">
      <c r="A200" s="444"/>
      <c r="B200" s="441"/>
      <c r="C200" s="441"/>
      <c r="D200" s="441"/>
      <c r="E200" s="441"/>
      <c r="F200" s="442"/>
      <c r="G200" s="441"/>
      <c r="H200" s="441"/>
      <c r="I200" s="108"/>
      <c r="J200" s="108"/>
      <c r="K200" s="108"/>
      <c r="L200" s="108"/>
      <c r="M200" s="441"/>
      <c r="N200" s="441"/>
      <c r="O200" s="441"/>
      <c r="P200" s="441"/>
      <c r="Q200" s="441"/>
      <c r="R200" s="441"/>
      <c r="S200" s="441"/>
      <c r="T200" s="441"/>
      <c r="U200" s="441"/>
      <c r="V200" s="441"/>
      <c r="W200" s="443"/>
      <c r="X200" s="441"/>
      <c r="Y200" s="444"/>
      <c r="Z200" s="444"/>
      <c r="AA200" s="444"/>
      <c r="AB200" s="444"/>
      <c r="AC200" s="444"/>
      <c r="AD200" s="444"/>
      <c r="AE200" s="444"/>
      <c r="AF200" s="444"/>
      <c r="AG200" s="444"/>
      <c r="AH200" s="444"/>
    </row>
    <row r="201" spans="1:34" s="49" customFormat="1" ht="15.75" x14ac:dyDescent="0.25">
      <c r="A201" s="444"/>
      <c r="B201" s="441"/>
      <c r="C201" s="441"/>
      <c r="D201" s="441"/>
      <c r="E201" s="441"/>
      <c r="F201" s="442"/>
      <c r="G201" s="441"/>
      <c r="H201" s="441"/>
      <c r="I201" s="108"/>
      <c r="J201" s="108"/>
      <c r="K201" s="108"/>
      <c r="L201" s="108"/>
      <c r="M201" s="441"/>
      <c r="N201" s="441"/>
      <c r="O201" s="441"/>
      <c r="P201" s="441"/>
      <c r="Q201" s="441"/>
      <c r="R201" s="441"/>
      <c r="S201" s="441"/>
      <c r="T201" s="441"/>
      <c r="U201" s="441"/>
      <c r="V201" s="441"/>
      <c r="W201" s="443"/>
      <c r="X201" s="441"/>
      <c r="Y201" s="444"/>
      <c r="Z201" s="444"/>
      <c r="AA201" s="444"/>
      <c r="AB201" s="444"/>
      <c r="AC201" s="444"/>
      <c r="AD201" s="444"/>
      <c r="AE201" s="444"/>
      <c r="AF201" s="444"/>
      <c r="AG201" s="444"/>
      <c r="AH201" s="444"/>
    </row>
    <row r="202" spans="1:34" s="49" customFormat="1" ht="15.75" x14ac:dyDescent="0.25">
      <c r="A202" s="444"/>
      <c r="B202" s="441"/>
      <c r="C202" s="441"/>
      <c r="D202" s="441"/>
      <c r="E202" s="441"/>
      <c r="F202" s="442"/>
      <c r="G202" s="441"/>
      <c r="H202" s="441"/>
      <c r="I202" s="108"/>
      <c r="J202" s="108"/>
      <c r="K202" s="108"/>
      <c r="L202" s="108"/>
      <c r="M202" s="441"/>
      <c r="N202" s="441"/>
      <c r="O202" s="441"/>
      <c r="P202" s="441"/>
      <c r="Q202" s="441"/>
      <c r="R202" s="441"/>
      <c r="S202" s="441"/>
      <c r="T202" s="441"/>
      <c r="U202" s="441"/>
      <c r="V202" s="441"/>
      <c r="W202" s="443"/>
      <c r="X202" s="441"/>
      <c r="Y202" s="444"/>
      <c r="Z202" s="444"/>
      <c r="AA202" s="444"/>
      <c r="AB202" s="444"/>
      <c r="AC202" s="444"/>
      <c r="AD202" s="444"/>
      <c r="AE202" s="444"/>
      <c r="AF202" s="444"/>
      <c r="AG202" s="444"/>
      <c r="AH202" s="444"/>
    </row>
    <row r="203" spans="1:34" s="49" customFormat="1" ht="15.75" x14ac:dyDescent="0.25">
      <c r="A203" s="444"/>
      <c r="B203" s="441"/>
      <c r="C203" s="441"/>
      <c r="D203" s="441"/>
      <c r="E203" s="441"/>
      <c r="F203" s="442"/>
      <c r="G203" s="441"/>
      <c r="H203" s="441"/>
      <c r="I203" s="108"/>
      <c r="J203" s="108"/>
      <c r="K203" s="108"/>
      <c r="L203" s="108"/>
      <c r="M203" s="441"/>
      <c r="N203" s="441"/>
      <c r="O203" s="441"/>
      <c r="P203" s="441"/>
      <c r="Q203" s="441"/>
      <c r="R203" s="441"/>
      <c r="S203" s="441"/>
      <c r="T203" s="441"/>
      <c r="U203" s="441"/>
      <c r="V203" s="441"/>
      <c r="W203" s="443"/>
      <c r="X203" s="441"/>
      <c r="Y203" s="444"/>
      <c r="Z203" s="444"/>
      <c r="AA203" s="444"/>
      <c r="AB203" s="444"/>
      <c r="AC203" s="444"/>
      <c r="AD203" s="444"/>
      <c r="AE203" s="444"/>
      <c r="AF203" s="444"/>
      <c r="AG203" s="444"/>
      <c r="AH203" s="444"/>
    </row>
    <row r="204" spans="1:34" s="49" customFormat="1" ht="15.75" x14ac:dyDescent="0.25">
      <c r="A204" s="444"/>
      <c r="B204" s="441"/>
      <c r="C204" s="441"/>
      <c r="D204" s="441"/>
      <c r="E204" s="441"/>
      <c r="F204" s="442"/>
      <c r="G204" s="441"/>
      <c r="H204" s="441"/>
      <c r="I204" s="108"/>
      <c r="J204" s="108"/>
      <c r="K204" s="108"/>
      <c r="L204" s="108"/>
      <c r="M204" s="441"/>
      <c r="N204" s="441"/>
      <c r="O204" s="441"/>
      <c r="P204" s="441"/>
      <c r="Q204" s="441"/>
      <c r="R204" s="441"/>
      <c r="S204" s="441"/>
      <c r="T204" s="441"/>
      <c r="U204" s="441"/>
      <c r="V204" s="441"/>
      <c r="W204" s="443"/>
      <c r="X204" s="441"/>
      <c r="Y204" s="444"/>
      <c r="Z204" s="444"/>
      <c r="AA204" s="444"/>
      <c r="AB204" s="444"/>
      <c r="AC204" s="444"/>
      <c r="AD204" s="444"/>
      <c r="AE204" s="444"/>
      <c r="AF204" s="444"/>
      <c r="AG204" s="444"/>
      <c r="AH204" s="444"/>
    </row>
    <row r="205" spans="1:34" s="49" customFormat="1" ht="15.75" x14ac:dyDescent="0.25">
      <c r="A205" s="444"/>
      <c r="B205" s="441"/>
      <c r="C205" s="441"/>
      <c r="D205" s="441"/>
      <c r="E205" s="441"/>
      <c r="F205" s="442"/>
      <c r="G205" s="441"/>
      <c r="H205" s="441"/>
      <c r="I205" s="108"/>
      <c r="J205" s="108"/>
      <c r="K205" s="108"/>
      <c r="L205" s="108"/>
      <c r="M205" s="441"/>
      <c r="N205" s="441"/>
      <c r="O205" s="441"/>
      <c r="P205" s="441"/>
      <c r="Q205" s="441"/>
      <c r="R205" s="441"/>
      <c r="S205" s="441"/>
      <c r="T205" s="441"/>
      <c r="U205" s="441"/>
      <c r="V205" s="441"/>
      <c r="W205" s="443"/>
      <c r="X205" s="441"/>
      <c r="Y205" s="444"/>
      <c r="Z205" s="444"/>
      <c r="AA205" s="444"/>
      <c r="AB205" s="444"/>
      <c r="AC205" s="444"/>
      <c r="AD205" s="444"/>
      <c r="AE205" s="444"/>
      <c r="AF205" s="444"/>
      <c r="AG205" s="444"/>
      <c r="AH205" s="444"/>
    </row>
    <row r="206" spans="1:34" s="49" customFormat="1" ht="15.75" x14ac:dyDescent="0.25">
      <c r="A206" s="444"/>
      <c r="B206" s="441"/>
      <c r="C206" s="441"/>
      <c r="D206" s="441"/>
      <c r="E206" s="441"/>
      <c r="F206" s="442"/>
      <c r="G206" s="441"/>
      <c r="H206" s="441"/>
      <c r="I206" s="108"/>
      <c r="J206" s="108"/>
      <c r="K206" s="108"/>
      <c r="L206" s="108"/>
      <c r="M206" s="441"/>
      <c r="N206" s="441"/>
      <c r="O206" s="441"/>
      <c r="P206" s="441"/>
      <c r="Q206" s="441"/>
      <c r="R206" s="441"/>
      <c r="S206" s="441"/>
      <c r="T206" s="441"/>
      <c r="U206" s="441"/>
      <c r="V206" s="441"/>
      <c r="W206" s="443"/>
      <c r="X206" s="441"/>
      <c r="Y206" s="444"/>
      <c r="Z206" s="444"/>
      <c r="AA206" s="444"/>
      <c r="AB206" s="444"/>
      <c r="AC206" s="444"/>
      <c r="AD206" s="444"/>
      <c r="AE206" s="444"/>
      <c r="AF206" s="444"/>
      <c r="AG206" s="444"/>
      <c r="AH206" s="444"/>
    </row>
    <row r="207" spans="1:34" s="49" customFormat="1" ht="15.75" x14ac:dyDescent="0.25">
      <c r="A207" s="444"/>
      <c r="B207" s="441"/>
      <c r="C207" s="441"/>
      <c r="D207" s="441"/>
      <c r="E207" s="441"/>
      <c r="F207" s="442"/>
      <c r="G207" s="441"/>
      <c r="H207" s="441"/>
      <c r="I207" s="108"/>
      <c r="J207" s="108"/>
      <c r="K207" s="108"/>
      <c r="L207" s="108"/>
      <c r="M207" s="441"/>
      <c r="N207" s="441"/>
      <c r="O207" s="441"/>
      <c r="P207" s="441"/>
      <c r="Q207" s="441"/>
      <c r="R207" s="441"/>
      <c r="S207" s="441"/>
      <c r="T207" s="441"/>
      <c r="U207" s="441"/>
      <c r="V207" s="441"/>
      <c r="W207" s="443"/>
      <c r="X207" s="441"/>
      <c r="Y207" s="444"/>
      <c r="Z207" s="444"/>
      <c r="AA207" s="444"/>
      <c r="AB207" s="444"/>
      <c r="AC207" s="444"/>
      <c r="AD207" s="444"/>
      <c r="AE207" s="444"/>
      <c r="AF207" s="444"/>
      <c r="AG207" s="444"/>
      <c r="AH207" s="444"/>
    </row>
    <row r="208" spans="1:34" s="49" customFormat="1" ht="15.75" x14ac:dyDescent="0.25">
      <c r="A208" s="444"/>
      <c r="B208" s="441"/>
      <c r="C208" s="441"/>
      <c r="D208" s="441"/>
      <c r="E208" s="441"/>
      <c r="F208" s="442"/>
      <c r="G208" s="441"/>
      <c r="H208" s="441"/>
      <c r="I208" s="108"/>
      <c r="J208" s="108"/>
      <c r="K208" s="108"/>
      <c r="L208" s="108"/>
      <c r="M208" s="441"/>
      <c r="N208" s="441"/>
      <c r="O208" s="441"/>
      <c r="P208" s="441"/>
      <c r="Q208" s="441"/>
      <c r="R208" s="441"/>
      <c r="S208" s="441"/>
      <c r="T208" s="441"/>
      <c r="U208" s="441"/>
      <c r="V208" s="441"/>
      <c r="W208" s="443"/>
      <c r="X208" s="441"/>
      <c r="Y208" s="444"/>
      <c r="Z208" s="444"/>
      <c r="AA208" s="444"/>
      <c r="AB208" s="444"/>
      <c r="AC208" s="444"/>
      <c r="AD208" s="444"/>
      <c r="AE208" s="444"/>
      <c r="AF208" s="444"/>
      <c r="AG208" s="444"/>
      <c r="AH208" s="444"/>
    </row>
    <row r="209" spans="1:34" s="49" customFormat="1" ht="15.75" x14ac:dyDescent="0.25">
      <c r="A209" s="444"/>
      <c r="B209" s="441"/>
      <c r="C209" s="441"/>
      <c r="D209" s="441"/>
      <c r="E209" s="441"/>
      <c r="F209" s="442"/>
      <c r="G209" s="441"/>
      <c r="H209" s="441"/>
      <c r="I209" s="108"/>
      <c r="J209" s="108"/>
      <c r="K209" s="108"/>
      <c r="L209" s="108"/>
      <c r="M209" s="441"/>
      <c r="N209" s="441"/>
      <c r="O209" s="441"/>
      <c r="P209" s="441"/>
      <c r="Q209" s="441"/>
      <c r="R209" s="441"/>
      <c r="S209" s="441"/>
      <c r="T209" s="441"/>
      <c r="U209" s="441"/>
      <c r="V209" s="441"/>
      <c r="W209" s="443"/>
      <c r="X209" s="441"/>
      <c r="Y209" s="444"/>
      <c r="Z209" s="444"/>
      <c r="AA209" s="444"/>
      <c r="AB209" s="444"/>
      <c r="AC209" s="444"/>
      <c r="AD209" s="444"/>
      <c r="AE209" s="444"/>
      <c r="AF209" s="444"/>
      <c r="AG209" s="444"/>
      <c r="AH209" s="444"/>
    </row>
    <row r="210" spans="1:34" s="49" customFormat="1" ht="15.75" x14ac:dyDescent="0.25">
      <c r="A210" s="444"/>
      <c r="B210" s="441"/>
      <c r="C210" s="441"/>
      <c r="D210" s="441"/>
      <c r="E210" s="441"/>
      <c r="F210" s="442"/>
      <c r="G210" s="441"/>
      <c r="H210" s="441"/>
      <c r="I210" s="108"/>
      <c r="J210" s="108"/>
      <c r="K210" s="108"/>
      <c r="L210" s="108"/>
      <c r="M210" s="441"/>
      <c r="N210" s="441"/>
      <c r="O210" s="441"/>
      <c r="P210" s="441"/>
      <c r="Q210" s="441"/>
      <c r="R210" s="441"/>
      <c r="S210" s="441"/>
      <c r="T210" s="441"/>
      <c r="U210" s="441"/>
      <c r="V210" s="441"/>
      <c r="W210" s="443"/>
      <c r="X210" s="441"/>
      <c r="Y210" s="444"/>
      <c r="Z210" s="444"/>
      <c r="AA210" s="444"/>
      <c r="AB210" s="444"/>
      <c r="AC210" s="444"/>
      <c r="AD210" s="444"/>
      <c r="AE210" s="444"/>
      <c r="AF210" s="444"/>
      <c r="AG210" s="444"/>
      <c r="AH210" s="444"/>
    </row>
    <row r="211" spans="1:34" s="49" customFormat="1" ht="15.75" x14ac:dyDescent="0.25">
      <c r="A211" s="444"/>
      <c r="B211" s="441"/>
      <c r="C211" s="441"/>
      <c r="D211" s="441"/>
      <c r="E211" s="441"/>
      <c r="F211" s="442"/>
      <c r="G211" s="441"/>
      <c r="H211" s="441"/>
      <c r="I211" s="108"/>
      <c r="J211" s="108"/>
      <c r="K211" s="108"/>
      <c r="L211" s="108"/>
      <c r="M211" s="441"/>
      <c r="N211" s="441"/>
      <c r="O211" s="441"/>
      <c r="P211" s="441"/>
      <c r="Q211" s="441"/>
      <c r="R211" s="441"/>
      <c r="S211" s="441"/>
      <c r="T211" s="441"/>
      <c r="U211" s="441"/>
      <c r="V211" s="441"/>
      <c r="W211" s="443"/>
      <c r="X211" s="441"/>
      <c r="Y211" s="444"/>
      <c r="Z211" s="444"/>
      <c r="AA211" s="444"/>
      <c r="AB211" s="444"/>
      <c r="AC211" s="444"/>
      <c r="AD211" s="444"/>
      <c r="AE211" s="444"/>
      <c r="AF211" s="444"/>
      <c r="AG211" s="444"/>
      <c r="AH211" s="444"/>
    </row>
    <row r="212" spans="1:34" s="49" customFormat="1" ht="15.75" x14ac:dyDescent="0.25">
      <c r="A212" s="444"/>
      <c r="B212" s="441"/>
      <c r="C212" s="441"/>
      <c r="D212" s="441"/>
      <c r="E212" s="441"/>
      <c r="F212" s="442"/>
      <c r="G212" s="441"/>
      <c r="H212" s="441"/>
      <c r="I212" s="108"/>
      <c r="J212" s="108"/>
      <c r="K212" s="108"/>
      <c r="L212" s="108"/>
      <c r="M212" s="441"/>
      <c r="N212" s="441"/>
      <c r="O212" s="441"/>
      <c r="P212" s="441"/>
      <c r="Q212" s="441"/>
      <c r="R212" s="441"/>
      <c r="S212" s="441"/>
      <c r="T212" s="441"/>
      <c r="U212" s="441"/>
      <c r="V212" s="441"/>
      <c r="W212" s="443"/>
      <c r="X212" s="441"/>
      <c r="Y212" s="444"/>
      <c r="Z212" s="444"/>
      <c r="AA212" s="444"/>
      <c r="AB212" s="444"/>
      <c r="AC212" s="444"/>
      <c r="AD212" s="444"/>
      <c r="AE212" s="444"/>
      <c r="AF212" s="444"/>
      <c r="AG212" s="444"/>
      <c r="AH212" s="444"/>
    </row>
    <row r="213" spans="1:34" s="49" customFormat="1" ht="15.75" x14ac:dyDescent="0.25">
      <c r="A213" s="444"/>
      <c r="B213" s="441"/>
      <c r="C213" s="441"/>
      <c r="D213" s="441"/>
      <c r="E213" s="441"/>
      <c r="F213" s="442"/>
      <c r="G213" s="441"/>
      <c r="H213" s="441"/>
      <c r="I213" s="108"/>
      <c r="J213" s="108"/>
      <c r="K213" s="108"/>
      <c r="L213" s="108"/>
      <c r="M213" s="441"/>
      <c r="N213" s="441"/>
      <c r="O213" s="441"/>
      <c r="P213" s="441"/>
      <c r="Q213" s="441"/>
      <c r="R213" s="441"/>
      <c r="S213" s="441"/>
      <c r="T213" s="441"/>
      <c r="U213" s="441"/>
      <c r="V213" s="441"/>
      <c r="W213" s="443"/>
      <c r="X213" s="441"/>
      <c r="Y213" s="444"/>
      <c r="Z213" s="444"/>
      <c r="AA213" s="444"/>
      <c r="AB213" s="444"/>
      <c r="AC213" s="444"/>
      <c r="AD213" s="444"/>
      <c r="AE213" s="444"/>
      <c r="AF213" s="444"/>
      <c r="AG213" s="444"/>
      <c r="AH213" s="444"/>
    </row>
    <row r="214" spans="1:34" s="49" customFormat="1" ht="15.75" x14ac:dyDescent="0.25">
      <c r="A214" s="444"/>
      <c r="B214" s="441"/>
      <c r="C214" s="441"/>
      <c r="D214" s="441"/>
      <c r="E214" s="441"/>
      <c r="F214" s="442"/>
      <c r="G214" s="441"/>
      <c r="H214" s="441"/>
      <c r="I214" s="108"/>
      <c r="J214" s="108"/>
      <c r="K214" s="108"/>
      <c r="L214" s="108"/>
      <c r="M214" s="441"/>
      <c r="N214" s="441"/>
      <c r="O214" s="441"/>
      <c r="P214" s="441"/>
      <c r="Q214" s="441"/>
      <c r="R214" s="441"/>
      <c r="S214" s="441"/>
      <c r="T214" s="441"/>
      <c r="U214" s="441"/>
      <c r="V214" s="441"/>
      <c r="W214" s="443"/>
      <c r="X214" s="441"/>
      <c r="Y214" s="444"/>
      <c r="Z214" s="444"/>
      <c r="AA214" s="444"/>
      <c r="AB214" s="444"/>
      <c r="AC214" s="444"/>
      <c r="AD214" s="444"/>
      <c r="AE214" s="444"/>
      <c r="AF214" s="444"/>
      <c r="AG214" s="444"/>
      <c r="AH214" s="444"/>
    </row>
    <row r="215" spans="1:34" s="49" customFormat="1" ht="15.75" x14ac:dyDescent="0.25">
      <c r="A215" s="444"/>
      <c r="B215" s="441"/>
      <c r="C215" s="441"/>
      <c r="D215" s="441"/>
      <c r="E215" s="441"/>
      <c r="F215" s="442"/>
      <c r="G215" s="441"/>
      <c r="H215" s="441"/>
      <c r="I215" s="108"/>
      <c r="J215" s="108"/>
      <c r="K215" s="108"/>
      <c r="L215" s="108"/>
      <c r="M215" s="441"/>
      <c r="N215" s="441"/>
      <c r="O215" s="441"/>
      <c r="P215" s="441"/>
      <c r="Q215" s="441"/>
      <c r="R215" s="441"/>
      <c r="S215" s="441"/>
      <c r="T215" s="441"/>
      <c r="U215" s="441"/>
      <c r="V215" s="441"/>
      <c r="W215" s="443"/>
      <c r="X215" s="441"/>
      <c r="Y215" s="444"/>
      <c r="Z215" s="444"/>
      <c r="AA215" s="444"/>
      <c r="AB215" s="444"/>
      <c r="AC215" s="444"/>
      <c r="AD215" s="444"/>
      <c r="AE215" s="444"/>
      <c r="AF215" s="444"/>
      <c r="AG215" s="444"/>
      <c r="AH215" s="444"/>
    </row>
    <row r="216" spans="1:34" s="49" customFormat="1" ht="15.75" x14ac:dyDescent="0.25">
      <c r="A216" s="444"/>
      <c r="B216" s="441"/>
      <c r="C216" s="441"/>
      <c r="D216" s="441"/>
      <c r="E216" s="441"/>
      <c r="F216" s="442"/>
      <c r="G216" s="441"/>
      <c r="H216" s="441"/>
      <c r="I216" s="108"/>
      <c r="J216" s="108"/>
      <c r="K216" s="108"/>
      <c r="L216" s="108"/>
      <c r="M216" s="441"/>
      <c r="N216" s="441"/>
      <c r="O216" s="441"/>
      <c r="P216" s="441"/>
      <c r="Q216" s="441"/>
      <c r="R216" s="441"/>
      <c r="S216" s="441"/>
      <c r="T216" s="441"/>
      <c r="U216" s="441"/>
      <c r="V216" s="441"/>
      <c r="W216" s="443"/>
      <c r="X216" s="441"/>
      <c r="Y216" s="444"/>
      <c r="Z216" s="444"/>
      <c r="AA216" s="444"/>
      <c r="AB216" s="444"/>
      <c r="AC216" s="444"/>
      <c r="AD216" s="444"/>
      <c r="AE216" s="444"/>
      <c r="AF216" s="444"/>
      <c r="AG216" s="444"/>
      <c r="AH216" s="444"/>
    </row>
    <row r="217" spans="1:34" s="49" customFormat="1" ht="15.75" x14ac:dyDescent="0.25">
      <c r="A217" s="444"/>
      <c r="B217" s="441"/>
      <c r="C217" s="441"/>
      <c r="D217" s="441"/>
      <c r="E217" s="441"/>
      <c r="F217" s="442"/>
      <c r="G217" s="441"/>
      <c r="H217" s="441"/>
      <c r="I217" s="108"/>
      <c r="J217" s="108"/>
      <c r="K217" s="108"/>
      <c r="L217" s="108"/>
      <c r="M217" s="441"/>
      <c r="N217" s="441"/>
      <c r="O217" s="441"/>
      <c r="P217" s="441"/>
      <c r="Q217" s="441"/>
      <c r="R217" s="441"/>
      <c r="S217" s="441"/>
      <c r="T217" s="441"/>
      <c r="U217" s="441"/>
      <c r="V217" s="441"/>
      <c r="W217" s="443"/>
      <c r="X217" s="441"/>
      <c r="Y217" s="444"/>
      <c r="Z217" s="444"/>
      <c r="AA217" s="444"/>
      <c r="AB217" s="444"/>
      <c r="AC217" s="444"/>
      <c r="AD217" s="444"/>
      <c r="AE217" s="444"/>
      <c r="AF217" s="444"/>
      <c r="AG217" s="444"/>
      <c r="AH217" s="444"/>
    </row>
    <row r="218" spans="1:34" s="49" customFormat="1" ht="15.75" x14ac:dyDescent="0.25">
      <c r="A218" s="444"/>
      <c r="B218" s="441"/>
      <c r="C218" s="441"/>
      <c r="D218" s="441"/>
      <c r="E218" s="441"/>
      <c r="F218" s="442"/>
      <c r="G218" s="441"/>
      <c r="H218" s="441"/>
      <c r="I218" s="108"/>
      <c r="J218" s="108"/>
      <c r="K218" s="108"/>
      <c r="L218" s="108"/>
      <c r="M218" s="441"/>
      <c r="N218" s="441"/>
      <c r="O218" s="441"/>
      <c r="P218" s="441"/>
      <c r="Q218" s="441"/>
      <c r="R218" s="441"/>
      <c r="S218" s="441"/>
      <c r="T218" s="441"/>
      <c r="U218" s="441"/>
      <c r="V218" s="441"/>
      <c r="W218" s="443"/>
      <c r="X218" s="441"/>
      <c r="Y218" s="444"/>
      <c r="Z218" s="444"/>
      <c r="AA218" s="444"/>
      <c r="AB218" s="444"/>
      <c r="AC218" s="444"/>
      <c r="AD218" s="444"/>
      <c r="AE218" s="444"/>
      <c r="AF218" s="444"/>
      <c r="AG218" s="444"/>
      <c r="AH218" s="444"/>
    </row>
    <row r="219" spans="1:34" s="49" customFormat="1" ht="15.75" x14ac:dyDescent="0.25">
      <c r="A219" s="444"/>
      <c r="B219" s="441"/>
      <c r="C219" s="441"/>
      <c r="D219" s="441"/>
      <c r="E219" s="441"/>
      <c r="F219" s="442"/>
      <c r="G219" s="441"/>
      <c r="H219" s="441"/>
      <c r="I219" s="108"/>
      <c r="J219" s="108"/>
      <c r="K219" s="108"/>
      <c r="L219" s="108"/>
      <c r="M219" s="441"/>
      <c r="N219" s="441"/>
      <c r="O219" s="441"/>
      <c r="P219" s="441"/>
      <c r="Q219" s="441"/>
      <c r="R219" s="441"/>
      <c r="S219" s="441"/>
      <c r="T219" s="441"/>
      <c r="U219" s="441"/>
      <c r="V219" s="441"/>
      <c r="W219" s="443"/>
      <c r="X219" s="441"/>
      <c r="Y219" s="444"/>
      <c r="Z219" s="444"/>
      <c r="AA219" s="444"/>
      <c r="AB219" s="444"/>
      <c r="AC219" s="444"/>
      <c r="AD219" s="444"/>
      <c r="AE219" s="444"/>
      <c r="AF219" s="444"/>
      <c r="AG219" s="444"/>
      <c r="AH219" s="444"/>
    </row>
    <row r="220" spans="1:34" s="49" customFormat="1" ht="15.75" x14ac:dyDescent="0.25">
      <c r="A220" s="444"/>
      <c r="B220" s="441"/>
      <c r="C220" s="441"/>
      <c r="D220" s="441"/>
      <c r="E220" s="441"/>
      <c r="F220" s="442"/>
      <c r="G220" s="441"/>
      <c r="H220" s="441"/>
      <c r="I220" s="108"/>
      <c r="J220" s="108"/>
      <c r="K220" s="108"/>
      <c r="L220" s="108"/>
      <c r="M220" s="441"/>
      <c r="N220" s="441"/>
      <c r="O220" s="441"/>
      <c r="P220" s="441"/>
      <c r="Q220" s="441"/>
      <c r="R220" s="441"/>
      <c r="S220" s="441"/>
      <c r="T220" s="441"/>
      <c r="U220" s="441"/>
      <c r="V220" s="441"/>
      <c r="W220" s="443"/>
      <c r="X220" s="441"/>
      <c r="Y220" s="444"/>
      <c r="Z220" s="444"/>
      <c r="AA220" s="444"/>
      <c r="AB220" s="444"/>
      <c r="AC220" s="444"/>
      <c r="AD220" s="444"/>
      <c r="AE220" s="444"/>
      <c r="AF220" s="444"/>
      <c r="AG220" s="444"/>
      <c r="AH220" s="444"/>
    </row>
    <row r="221" spans="1:34" s="49" customFormat="1" ht="15.75" x14ac:dyDescent="0.25">
      <c r="A221" s="444"/>
      <c r="B221" s="441"/>
      <c r="C221" s="441"/>
      <c r="D221" s="441"/>
      <c r="E221" s="441"/>
      <c r="F221" s="442"/>
      <c r="G221" s="441"/>
      <c r="H221" s="441"/>
      <c r="I221" s="108"/>
      <c r="J221" s="108"/>
      <c r="K221" s="108"/>
      <c r="L221" s="108"/>
      <c r="M221" s="441"/>
      <c r="N221" s="441"/>
      <c r="O221" s="441"/>
      <c r="P221" s="441"/>
      <c r="Q221" s="441"/>
      <c r="R221" s="441"/>
      <c r="S221" s="441"/>
      <c r="T221" s="441"/>
      <c r="U221" s="441"/>
      <c r="V221" s="441"/>
      <c r="W221" s="443"/>
      <c r="X221" s="441"/>
      <c r="Y221" s="444"/>
      <c r="Z221" s="444"/>
      <c r="AA221" s="444"/>
      <c r="AB221" s="444"/>
      <c r="AC221" s="444"/>
      <c r="AD221" s="444"/>
      <c r="AE221" s="444"/>
      <c r="AF221" s="444"/>
      <c r="AG221" s="444"/>
      <c r="AH221" s="444"/>
    </row>
    <row r="222" spans="1:34" s="49" customFormat="1" ht="15.75" x14ac:dyDescent="0.25">
      <c r="A222" s="444"/>
      <c r="B222" s="441"/>
      <c r="C222" s="441"/>
      <c r="D222" s="441"/>
      <c r="E222" s="441"/>
      <c r="F222" s="442"/>
      <c r="G222" s="441"/>
      <c r="H222" s="441"/>
      <c r="I222" s="108"/>
      <c r="J222" s="108"/>
      <c r="K222" s="108"/>
      <c r="L222" s="108"/>
      <c r="M222" s="441"/>
      <c r="N222" s="441"/>
      <c r="O222" s="441"/>
      <c r="P222" s="441"/>
      <c r="Q222" s="441"/>
      <c r="R222" s="441"/>
      <c r="S222" s="441"/>
      <c r="T222" s="441"/>
      <c r="U222" s="441"/>
      <c r="V222" s="441"/>
      <c r="W222" s="443"/>
      <c r="X222" s="441"/>
      <c r="Y222" s="444"/>
      <c r="Z222" s="444"/>
      <c r="AA222" s="444"/>
      <c r="AB222" s="444"/>
      <c r="AC222" s="444"/>
      <c r="AD222" s="444"/>
      <c r="AE222" s="444"/>
      <c r="AF222" s="444"/>
      <c r="AG222" s="444"/>
      <c r="AH222" s="444"/>
    </row>
    <row r="223" spans="1:34" s="49" customFormat="1" ht="15.75" x14ac:dyDescent="0.25">
      <c r="A223" s="444"/>
      <c r="B223" s="441"/>
      <c r="C223" s="441"/>
      <c r="D223" s="441"/>
      <c r="E223" s="441"/>
      <c r="F223" s="442"/>
      <c r="G223" s="441"/>
      <c r="H223" s="441"/>
      <c r="I223" s="108"/>
      <c r="J223" s="108"/>
      <c r="K223" s="108"/>
      <c r="L223" s="108"/>
      <c r="M223" s="441"/>
      <c r="N223" s="441"/>
      <c r="O223" s="441"/>
      <c r="P223" s="441"/>
      <c r="Q223" s="441"/>
      <c r="R223" s="441"/>
      <c r="S223" s="441"/>
      <c r="T223" s="441"/>
      <c r="U223" s="441"/>
      <c r="V223" s="441"/>
      <c r="W223" s="443"/>
      <c r="X223" s="441"/>
      <c r="Y223" s="444"/>
      <c r="Z223" s="444"/>
      <c r="AA223" s="444"/>
      <c r="AB223" s="444"/>
      <c r="AC223" s="444"/>
      <c r="AD223" s="444"/>
      <c r="AE223" s="444"/>
      <c r="AF223" s="444"/>
      <c r="AG223" s="444"/>
      <c r="AH223" s="444"/>
    </row>
    <row r="224" spans="1:34" s="49" customFormat="1" ht="15.75" x14ac:dyDescent="0.25">
      <c r="A224" s="444"/>
      <c r="B224" s="441"/>
      <c r="C224" s="441"/>
      <c r="D224" s="441"/>
      <c r="E224" s="441"/>
      <c r="F224" s="442"/>
      <c r="G224" s="441"/>
      <c r="H224" s="441"/>
      <c r="I224" s="108"/>
      <c r="J224" s="108"/>
      <c r="K224" s="108"/>
      <c r="L224" s="108"/>
      <c r="M224" s="441"/>
      <c r="N224" s="441"/>
      <c r="O224" s="441"/>
      <c r="P224" s="441"/>
      <c r="Q224" s="441"/>
      <c r="R224" s="441"/>
      <c r="S224" s="441"/>
      <c r="T224" s="441"/>
      <c r="U224" s="441"/>
      <c r="V224" s="441"/>
      <c r="W224" s="443"/>
      <c r="X224" s="441"/>
      <c r="Y224" s="444"/>
      <c r="Z224" s="444"/>
      <c r="AA224" s="444"/>
      <c r="AB224" s="444"/>
      <c r="AC224" s="444"/>
      <c r="AD224" s="444"/>
      <c r="AE224" s="444"/>
      <c r="AF224" s="444"/>
      <c r="AG224" s="444"/>
      <c r="AH224" s="444"/>
    </row>
    <row r="225" spans="1:34" s="49" customFormat="1" ht="15.75" x14ac:dyDescent="0.25">
      <c r="A225" s="444"/>
      <c r="B225" s="441"/>
      <c r="C225" s="441"/>
      <c r="D225" s="441"/>
      <c r="E225" s="441"/>
      <c r="F225" s="442"/>
      <c r="G225" s="441"/>
      <c r="H225" s="441"/>
      <c r="I225" s="108"/>
      <c r="J225" s="108"/>
      <c r="K225" s="108"/>
      <c r="L225" s="108"/>
      <c r="M225" s="441"/>
      <c r="N225" s="441"/>
      <c r="O225" s="441"/>
      <c r="P225" s="441"/>
      <c r="Q225" s="441"/>
      <c r="R225" s="441"/>
      <c r="S225" s="441"/>
      <c r="T225" s="441"/>
      <c r="U225" s="441"/>
      <c r="V225" s="441"/>
      <c r="W225" s="443"/>
      <c r="X225" s="441"/>
      <c r="Y225" s="444"/>
      <c r="Z225" s="444"/>
      <c r="AA225" s="444"/>
      <c r="AB225" s="444"/>
      <c r="AC225" s="444"/>
      <c r="AD225" s="444"/>
      <c r="AE225" s="444"/>
      <c r="AF225" s="444"/>
      <c r="AG225" s="444"/>
      <c r="AH225" s="444"/>
    </row>
    <row r="226" spans="1:34" s="49" customFormat="1" ht="15.75" x14ac:dyDescent="0.25">
      <c r="A226" s="444"/>
      <c r="B226" s="441"/>
      <c r="C226" s="441"/>
      <c r="D226" s="441"/>
      <c r="E226" s="441"/>
      <c r="F226" s="442"/>
      <c r="G226" s="441"/>
      <c r="H226" s="441"/>
      <c r="I226" s="108"/>
      <c r="J226" s="108"/>
      <c r="K226" s="108"/>
      <c r="L226" s="108"/>
      <c r="M226" s="441"/>
      <c r="N226" s="441"/>
      <c r="O226" s="441"/>
      <c r="P226" s="441"/>
      <c r="Q226" s="441"/>
      <c r="R226" s="441"/>
      <c r="S226" s="441"/>
      <c r="T226" s="441"/>
      <c r="U226" s="441"/>
      <c r="V226" s="441"/>
      <c r="W226" s="443"/>
      <c r="X226" s="441"/>
      <c r="Y226" s="444"/>
      <c r="Z226" s="444"/>
      <c r="AA226" s="444"/>
      <c r="AB226" s="444"/>
      <c r="AC226" s="444"/>
      <c r="AD226" s="444"/>
      <c r="AE226" s="444"/>
      <c r="AF226" s="444"/>
      <c r="AG226" s="444"/>
      <c r="AH226" s="444"/>
    </row>
    <row r="227" spans="1:34" s="49" customFormat="1" ht="15.75" x14ac:dyDescent="0.25">
      <c r="A227" s="444"/>
      <c r="B227" s="441"/>
      <c r="C227" s="441"/>
      <c r="D227" s="441"/>
      <c r="E227" s="441"/>
      <c r="F227" s="442"/>
      <c r="G227" s="441"/>
      <c r="H227" s="441"/>
      <c r="I227" s="108"/>
      <c r="J227" s="108"/>
      <c r="K227" s="108"/>
      <c r="L227" s="108"/>
      <c r="M227" s="441"/>
      <c r="N227" s="441"/>
      <c r="O227" s="441"/>
      <c r="P227" s="441"/>
      <c r="Q227" s="441"/>
      <c r="R227" s="441"/>
      <c r="S227" s="441"/>
      <c r="T227" s="441"/>
      <c r="U227" s="441"/>
      <c r="V227" s="441"/>
      <c r="W227" s="443"/>
      <c r="X227" s="441"/>
      <c r="Y227" s="444"/>
      <c r="Z227" s="444"/>
      <c r="AA227" s="444"/>
      <c r="AB227" s="444"/>
      <c r="AC227" s="444"/>
      <c r="AD227" s="444"/>
      <c r="AE227" s="444"/>
      <c r="AF227" s="444"/>
      <c r="AG227" s="444"/>
      <c r="AH227" s="444"/>
    </row>
    <row r="228" spans="1:34" s="49" customFormat="1" ht="15.75" x14ac:dyDescent="0.25">
      <c r="A228" s="444"/>
      <c r="B228" s="441"/>
      <c r="C228" s="441"/>
      <c r="D228" s="441"/>
      <c r="E228" s="441"/>
      <c r="F228" s="442"/>
      <c r="G228" s="441"/>
      <c r="H228" s="441"/>
      <c r="I228" s="108"/>
      <c r="J228" s="108"/>
      <c r="K228" s="108"/>
      <c r="L228" s="108"/>
      <c r="M228" s="441"/>
      <c r="N228" s="441"/>
      <c r="O228" s="441"/>
      <c r="P228" s="441"/>
      <c r="Q228" s="441"/>
      <c r="R228" s="441"/>
      <c r="S228" s="441"/>
      <c r="T228" s="441"/>
      <c r="U228" s="441"/>
      <c r="V228" s="441"/>
      <c r="W228" s="443"/>
      <c r="X228" s="441"/>
      <c r="Y228" s="444"/>
      <c r="Z228" s="444"/>
      <c r="AA228" s="444"/>
      <c r="AB228" s="444"/>
      <c r="AC228" s="444"/>
      <c r="AD228" s="444"/>
      <c r="AE228" s="444"/>
      <c r="AF228" s="444"/>
      <c r="AG228" s="444"/>
      <c r="AH228" s="444"/>
    </row>
    <row r="229" spans="1:34" s="49" customFormat="1" ht="15.75" x14ac:dyDescent="0.25">
      <c r="A229" s="444"/>
      <c r="B229" s="441"/>
      <c r="C229" s="441"/>
      <c r="D229" s="441"/>
      <c r="E229" s="441"/>
      <c r="F229" s="442"/>
      <c r="G229" s="441"/>
      <c r="H229" s="441"/>
      <c r="I229" s="108"/>
      <c r="J229" s="108"/>
      <c r="K229" s="108"/>
      <c r="L229" s="108"/>
      <c r="M229" s="441"/>
      <c r="N229" s="441"/>
      <c r="O229" s="441"/>
      <c r="P229" s="441"/>
      <c r="Q229" s="441"/>
      <c r="R229" s="441"/>
      <c r="S229" s="441"/>
      <c r="T229" s="441"/>
      <c r="U229" s="441"/>
      <c r="V229" s="441"/>
      <c r="W229" s="443"/>
      <c r="X229" s="441"/>
      <c r="Y229" s="444"/>
      <c r="Z229" s="444"/>
      <c r="AA229" s="444"/>
      <c r="AB229" s="444"/>
      <c r="AC229" s="444"/>
      <c r="AD229" s="444"/>
      <c r="AE229" s="444"/>
      <c r="AF229" s="444"/>
      <c r="AG229" s="444"/>
      <c r="AH229" s="444"/>
    </row>
    <row r="230" spans="1:34" s="49" customFormat="1" ht="15.75" x14ac:dyDescent="0.25">
      <c r="A230" s="444"/>
      <c r="B230" s="441"/>
      <c r="C230" s="441"/>
      <c r="D230" s="441"/>
      <c r="E230" s="441"/>
      <c r="F230" s="442"/>
      <c r="G230" s="441"/>
      <c r="H230" s="441"/>
      <c r="I230" s="108"/>
      <c r="J230" s="108"/>
      <c r="K230" s="108"/>
      <c r="L230" s="108"/>
      <c r="M230" s="441"/>
      <c r="N230" s="441"/>
      <c r="O230" s="441"/>
      <c r="P230" s="441"/>
      <c r="Q230" s="441"/>
      <c r="R230" s="441"/>
      <c r="S230" s="441"/>
      <c r="T230" s="441"/>
      <c r="U230" s="441"/>
      <c r="V230" s="441"/>
      <c r="W230" s="443"/>
      <c r="X230" s="441"/>
      <c r="Y230" s="444"/>
      <c r="Z230" s="444"/>
      <c r="AA230" s="444"/>
      <c r="AB230" s="444"/>
      <c r="AC230" s="444"/>
      <c r="AD230" s="444"/>
      <c r="AE230" s="444"/>
      <c r="AF230" s="444"/>
      <c r="AG230" s="444"/>
      <c r="AH230" s="444"/>
    </row>
    <row r="231" spans="1:34" s="49" customFormat="1" ht="15.75" x14ac:dyDescent="0.25">
      <c r="A231" s="444"/>
      <c r="B231" s="441"/>
      <c r="C231" s="441"/>
      <c r="D231" s="441"/>
      <c r="E231" s="441"/>
      <c r="F231" s="442"/>
      <c r="G231" s="441"/>
      <c r="H231" s="441"/>
      <c r="I231" s="108"/>
      <c r="J231" s="108"/>
      <c r="K231" s="108"/>
      <c r="L231" s="108"/>
      <c r="M231" s="441"/>
      <c r="N231" s="441"/>
      <c r="O231" s="441"/>
      <c r="P231" s="441"/>
      <c r="Q231" s="441"/>
      <c r="R231" s="441"/>
      <c r="S231" s="441"/>
      <c r="T231" s="441"/>
      <c r="U231" s="441"/>
      <c r="V231" s="441"/>
      <c r="W231" s="443"/>
      <c r="X231" s="441"/>
      <c r="Y231" s="444"/>
      <c r="Z231" s="444"/>
      <c r="AA231" s="444"/>
      <c r="AB231" s="444"/>
      <c r="AC231" s="444"/>
      <c r="AD231" s="444"/>
      <c r="AE231" s="444"/>
      <c r="AF231" s="444"/>
      <c r="AG231" s="444"/>
      <c r="AH231" s="444"/>
    </row>
    <row r="232" spans="1:34" s="49" customFormat="1" ht="15.75" x14ac:dyDescent="0.25">
      <c r="A232" s="444"/>
      <c r="B232" s="441"/>
      <c r="C232" s="441"/>
      <c r="D232" s="441"/>
      <c r="E232" s="441"/>
      <c r="F232" s="442"/>
      <c r="G232" s="441"/>
      <c r="H232" s="441"/>
      <c r="I232" s="108"/>
      <c r="J232" s="108"/>
      <c r="K232" s="108"/>
      <c r="L232" s="108"/>
      <c r="M232" s="441"/>
      <c r="N232" s="441"/>
      <c r="O232" s="441"/>
      <c r="P232" s="441"/>
      <c r="Q232" s="441"/>
      <c r="R232" s="441"/>
      <c r="S232" s="441"/>
      <c r="T232" s="441"/>
      <c r="U232" s="441"/>
      <c r="V232" s="441"/>
      <c r="W232" s="443"/>
      <c r="X232" s="441"/>
      <c r="Y232" s="444"/>
      <c r="Z232" s="444"/>
      <c r="AA232" s="444"/>
      <c r="AB232" s="444"/>
      <c r="AC232" s="444"/>
      <c r="AD232" s="444"/>
      <c r="AE232" s="444"/>
      <c r="AF232" s="444"/>
      <c r="AG232" s="444"/>
      <c r="AH232" s="444"/>
    </row>
    <row r="233" spans="1:34" s="49" customFormat="1" ht="15.75" x14ac:dyDescent="0.25">
      <c r="A233" s="444"/>
      <c r="B233" s="441"/>
      <c r="C233" s="441"/>
      <c r="D233" s="441"/>
      <c r="E233" s="441"/>
      <c r="F233" s="442"/>
      <c r="G233" s="441"/>
      <c r="H233" s="441"/>
      <c r="I233" s="108"/>
      <c r="J233" s="108"/>
      <c r="K233" s="108"/>
      <c r="L233" s="108"/>
      <c r="M233" s="441"/>
      <c r="N233" s="441"/>
      <c r="O233" s="441"/>
      <c r="P233" s="441"/>
      <c r="Q233" s="441"/>
      <c r="R233" s="441"/>
      <c r="S233" s="441"/>
      <c r="T233" s="441"/>
      <c r="U233" s="441"/>
      <c r="V233" s="441"/>
      <c r="W233" s="443"/>
      <c r="X233" s="441"/>
      <c r="Y233" s="444"/>
      <c r="Z233" s="444"/>
      <c r="AA233" s="444"/>
      <c r="AB233" s="444"/>
      <c r="AC233" s="444"/>
      <c r="AD233" s="444"/>
      <c r="AE233" s="444"/>
      <c r="AF233" s="444"/>
      <c r="AG233" s="444"/>
      <c r="AH233" s="444"/>
    </row>
    <row r="234" spans="1:34" s="49" customFormat="1" ht="15.75" x14ac:dyDescent="0.25">
      <c r="A234" s="444"/>
      <c r="B234" s="441"/>
      <c r="C234" s="441"/>
      <c r="D234" s="441"/>
      <c r="E234" s="441"/>
      <c r="F234" s="442"/>
      <c r="G234" s="441"/>
      <c r="H234" s="441"/>
      <c r="I234" s="108"/>
      <c r="J234" s="108"/>
      <c r="K234" s="108"/>
      <c r="L234" s="108"/>
      <c r="M234" s="441"/>
      <c r="N234" s="441"/>
      <c r="O234" s="441"/>
      <c r="P234" s="441"/>
      <c r="Q234" s="441"/>
      <c r="R234" s="441"/>
      <c r="S234" s="441"/>
      <c r="T234" s="441"/>
      <c r="U234" s="441"/>
      <c r="V234" s="441"/>
      <c r="W234" s="443"/>
      <c r="X234" s="441"/>
      <c r="Y234" s="444"/>
      <c r="Z234" s="444"/>
      <c r="AA234" s="444"/>
      <c r="AB234" s="444"/>
      <c r="AC234" s="444"/>
      <c r="AD234" s="444"/>
      <c r="AE234" s="444"/>
      <c r="AF234" s="444"/>
      <c r="AG234" s="444"/>
      <c r="AH234" s="444"/>
    </row>
    <row r="235" spans="1:34" s="49" customFormat="1" ht="15.75" x14ac:dyDescent="0.25">
      <c r="A235" s="444"/>
      <c r="B235" s="441"/>
      <c r="C235" s="441"/>
      <c r="D235" s="441"/>
      <c r="E235" s="441"/>
      <c r="F235" s="442"/>
      <c r="G235" s="441"/>
      <c r="H235" s="441"/>
      <c r="I235" s="108"/>
      <c r="J235" s="108"/>
      <c r="K235" s="108"/>
      <c r="L235" s="108"/>
      <c r="M235" s="441"/>
      <c r="N235" s="441"/>
      <c r="O235" s="441"/>
      <c r="P235" s="441"/>
      <c r="Q235" s="441"/>
      <c r="R235" s="441"/>
      <c r="S235" s="441"/>
      <c r="T235" s="441"/>
      <c r="U235" s="441"/>
      <c r="V235" s="441"/>
      <c r="W235" s="443"/>
      <c r="X235" s="441"/>
      <c r="Y235" s="444"/>
      <c r="Z235" s="444"/>
      <c r="AA235" s="444"/>
      <c r="AB235" s="444"/>
      <c r="AC235" s="444"/>
      <c r="AD235" s="444"/>
      <c r="AE235" s="444"/>
      <c r="AF235" s="444"/>
      <c r="AG235" s="444"/>
      <c r="AH235" s="444"/>
    </row>
    <row r="236" spans="1:34" s="49" customFormat="1" ht="15.75" x14ac:dyDescent="0.25">
      <c r="A236" s="444"/>
      <c r="B236" s="441"/>
      <c r="C236" s="441"/>
      <c r="D236" s="441"/>
      <c r="E236" s="441"/>
      <c r="F236" s="442"/>
      <c r="G236" s="441"/>
      <c r="H236" s="441"/>
      <c r="I236" s="108"/>
      <c r="J236" s="108"/>
      <c r="K236" s="108"/>
      <c r="L236" s="108"/>
      <c r="M236" s="441"/>
      <c r="N236" s="441"/>
      <c r="O236" s="441"/>
      <c r="P236" s="441"/>
      <c r="Q236" s="441"/>
      <c r="R236" s="441"/>
      <c r="S236" s="441"/>
      <c r="T236" s="441"/>
      <c r="U236" s="441"/>
      <c r="V236" s="441"/>
      <c r="W236" s="443"/>
      <c r="X236" s="441"/>
      <c r="Y236" s="444"/>
      <c r="Z236" s="444"/>
      <c r="AA236" s="444"/>
      <c r="AB236" s="444"/>
      <c r="AC236" s="444"/>
      <c r="AD236" s="444"/>
      <c r="AE236" s="444"/>
      <c r="AF236" s="444"/>
      <c r="AG236" s="444"/>
      <c r="AH236" s="444"/>
    </row>
    <row r="237" spans="1:34" s="49" customFormat="1" ht="15.75" x14ac:dyDescent="0.25">
      <c r="A237" s="444"/>
      <c r="B237" s="441"/>
      <c r="C237" s="441"/>
      <c r="D237" s="441"/>
      <c r="E237" s="441"/>
      <c r="F237" s="442"/>
      <c r="G237" s="441"/>
      <c r="H237" s="441"/>
      <c r="I237" s="108"/>
      <c r="J237" s="108"/>
      <c r="K237" s="108"/>
      <c r="L237" s="108"/>
      <c r="M237" s="441"/>
      <c r="N237" s="441"/>
      <c r="O237" s="441"/>
      <c r="P237" s="441"/>
      <c r="Q237" s="441"/>
      <c r="R237" s="441"/>
      <c r="S237" s="441"/>
      <c r="T237" s="441"/>
      <c r="U237" s="441"/>
      <c r="V237" s="441"/>
      <c r="W237" s="443"/>
      <c r="X237" s="441"/>
      <c r="Y237" s="444"/>
      <c r="Z237" s="444"/>
      <c r="AA237" s="444"/>
      <c r="AB237" s="444"/>
      <c r="AC237" s="444"/>
      <c r="AD237" s="444"/>
      <c r="AE237" s="444"/>
      <c r="AF237" s="444"/>
      <c r="AG237" s="444"/>
      <c r="AH237" s="444"/>
    </row>
    <row r="238" spans="1:34" s="49" customFormat="1" ht="15.75" x14ac:dyDescent="0.25">
      <c r="A238" s="444"/>
      <c r="B238" s="441"/>
      <c r="C238" s="441"/>
      <c r="D238" s="441"/>
      <c r="E238" s="441"/>
      <c r="F238" s="442"/>
      <c r="G238" s="441"/>
      <c r="H238" s="441"/>
      <c r="I238" s="108"/>
      <c r="J238" s="108"/>
      <c r="K238" s="108"/>
      <c r="L238" s="108"/>
      <c r="M238" s="441"/>
      <c r="N238" s="441"/>
      <c r="O238" s="441"/>
      <c r="P238" s="441"/>
      <c r="Q238" s="441"/>
      <c r="R238" s="441"/>
      <c r="S238" s="441"/>
      <c r="T238" s="441"/>
      <c r="U238" s="441"/>
      <c r="V238" s="441"/>
      <c r="W238" s="443"/>
      <c r="X238" s="441"/>
      <c r="Y238" s="444"/>
      <c r="Z238" s="444"/>
      <c r="AA238" s="444"/>
      <c r="AB238" s="444"/>
      <c r="AC238" s="444"/>
      <c r="AD238" s="444"/>
      <c r="AE238" s="444"/>
      <c r="AF238" s="444"/>
      <c r="AG238" s="444"/>
      <c r="AH238" s="444"/>
    </row>
    <row r="239" spans="1:34" s="49" customFormat="1" ht="15.75" x14ac:dyDescent="0.25">
      <c r="A239" s="444"/>
      <c r="B239" s="441"/>
      <c r="C239" s="441"/>
      <c r="D239" s="441"/>
      <c r="E239" s="441"/>
      <c r="F239" s="442"/>
      <c r="G239" s="441"/>
      <c r="H239" s="441"/>
      <c r="I239" s="108"/>
      <c r="J239" s="108"/>
      <c r="K239" s="108"/>
      <c r="L239" s="108"/>
      <c r="M239" s="441"/>
      <c r="N239" s="441"/>
      <c r="O239" s="441"/>
      <c r="P239" s="441"/>
      <c r="Q239" s="441"/>
      <c r="R239" s="441"/>
      <c r="S239" s="441"/>
      <c r="T239" s="441"/>
      <c r="U239" s="441"/>
      <c r="V239" s="441"/>
      <c r="W239" s="443"/>
      <c r="X239" s="441"/>
      <c r="Y239" s="444"/>
      <c r="Z239" s="444"/>
      <c r="AA239" s="444"/>
      <c r="AB239" s="444"/>
      <c r="AC239" s="444"/>
      <c r="AD239" s="444"/>
      <c r="AE239" s="444"/>
      <c r="AF239" s="444"/>
      <c r="AG239" s="444"/>
      <c r="AH239" s="444"/>
    </row>
    <row r="240" spans="1:34" s="49" customFormat="1" ht="15.75" x14ac:dyDescent="0.25">
      <c r="A240" s="444"/>
      <c r="B240" s="441"/>
      <c r="C240" s="441"/>
      <c r="D240" s="441"/>
      <c r="E240" s="441"/>
      <c r="F240" s="442"/>
      <c r="G240" s="441"/>
      <c r="H240" s="441"/>
      <c r="I240" s="108"/>
      <c r="J240" s="108"/>
      <c r="K240" s="108"/>
      <c r="L240" s="108"/>
      <c r="M240" s="441"/>
      <c r="N240" s="441"/>
      <c r="O240" s="441"/>
      <c r="P240" s="441"/>
      <c r="Q240" s="441"/>
      <c r="R240" s="441"/>
      <c r="S240" s="441"/>
      <c r="T240" s="441"/>
      <c r="U240" s="441"/>
      <c r="V240" s="441"/>
      <c r="W240" s="443"/>
      <c r="X240" s="441"/>
      <c r="Y240" s="444"/>
      <c r="Z240" s="444"/>
      <c r="AA240" s="444"/>
      <c r="AB240" s="444"/>
      <c r="AC240" s="444"/>
      <c r="AD240" s="444"/>
      <c r="AE240" s="444"/>
      <c r="AF240" s="444"/>
      <c r="AG240" s="444"/>
      <c r="AH240" s="444"/>
    </row>
    <row r="241" spans="1:34" s="49" customFormat="1" ht="15.75" x14ac:dyDescent="0.25">
      <c r="A241" s="444"/>
      <c r="B241" s="441"/>
      <c r="C241" s="441"/>
      <c r="D241" s="441"/>
      <c r="E241" s="441"/>
      <c r="F241" s="442"/>
      <c r="G241" s="441"/>
      <c r="H241" s="441"/>
      <c r="I241" s="108"/>
      <c r="J241" s="108"/>
      <c r="K241" s="108"/>
      <c r="L241" s="108"/>
      <c r="M241" s="441"/>
      <c r="N241" s="441"/>
      <c r="O241" s="441"/>
      <c r="P241" s="441"/>
      <c r="Q241" s="441"/>
      <c r="R241" s="441"/>
      <c r="S241" s="441"/>
      <c r="T241" s="441"/>
      <c r="U241" s="441"/>
      <c r="V241" s="441"/>
      <c r="W241" s="443"/>
      <c r="X241" s="441"/>
      <c r="Y241" s="444"/>
      <c r="Z241" s="444"/>
      <c r="AA241" s="444"/>
      <c r="AB241" s="444"/>
      <c r="AC241" s="444"/>
      <c r="AD241" s="444"/>
      <c r="AE241" s="444"/>
      <c r="AF241" s="444"/>
      <c r="AG241" s="444"/>
      <c r="AH241" s="444"/>
    </row>
    <row r="242" spans="1:34" s="49" customFormat="1" ht="15.75" x14ac:dyDescent="0.25">
      <c r="A242" s="444"/>
      <c r="B242" s="441"/>
      <c r="C242" s="441"/>
      <c r="D242" s="441"/>
      <c r="E242" s="441"/>
      <c r="F242" s="442"/>
      <c r="G242" s="441"/>
      <c r="H242" s="441"/>
      <c r="I242" s="108"/>
      <c r="J242" s="108"/>
      <c r="K242" s="108"/>
      <c r="L242" s="108"/>
      <c r="M242" s="441"/>
      <c r="N242" s="441"/>
      <c r="O242" s="441"/>
      <c r="P242" s="441"/>
      <c r="Q242" s="441"/>
      <c r="R242" s="441"/>
      <c r="S242" s="441"/>
      <c r="T242" s="441"/>
      <c r="U242" s="441"/>
      <c r="V242" s="441"/>
      <c r="W242" s="443"/>
      <c r="X242" s="441"/>
      <c r="Y242" s="444"/>
      <c r="Z242" s="444"/>
      <c r="AA242" s="444"/>
      <c r="AB242" s="444"/>
      <c r="AC242" s="444"/>
      <c r="AD242" s="444"/>
      <c r="AE242" s="444"/>
      <c r="AF242" s="444"/>
      <c r="AG242" s="444"/>
      <c r="AH242" s="444"/>
    </row>
    <row r="243" spans="1:34" s="49" customFormat="1" ht="15.75" x14ac:dyDescent="0.25">
      <c r="A243" s="444"/>
      <c r="B243" s="441"/>
      <c r="C243" s="441"/>
      <c r="D243" s="441"/>
      <c r="E243" s="441"/>
      <c r="F243" s="442"/>
      <c r="G243" s="441"/>
      <c r="H243" s="441"/>
      <c r="I243" s="108"/>
      <c r="J243" s="108"/>
      <c r="K243" s="108"/>
      <c r="L243" s="108"/>
      <c r="M243" s="441"/>
      <c r="N243" s="441"/>
      <c r="O243" s="441"/>
      <c r="P243" s="441"/>
      <c r="Q243" s="441"/>
      <c r="R243" s="441"/>
      <c r="S243" s="441"/>
      <c r="T243" s="441"/>
      <c r="U243" s="441"/>
      <c r="V243" s="441"/>
      <c r="W243" s="443"/>
      <c r="X243" s="441"/>
      <c r="Y243" s="444"/>
      <c r="Z243" s="444"/>
      <c r="AA243" s="444"/>
      <c r="AB243" s="444"/>
      <c r="AC243" s="444"/>
      <c r="AD243" s="444"/>
      <c r="AE243" s="444"/>
      <c r="AF243" s="444"/>
      <c r="AG243" s="444"/>
      <c r="AH243" s="444"/>
    </row>
    <row r="244" spans="1:34" s="49" customFormat="1" ht="15.75" x14ac:dyDescent="0.25">
      <c r="A244" s="444"/>
      <c r="B244" s="441"/>
      <c r="C244" s="441"/>
      <c r="D244" s="441"/>
      <c r="E244" s="441"/>
      <c r="F244" s="442"/>
      <c r="G244" s="441"/>
      <c r="H244" s="441"/>
      <c r="I244" s="108"/>
      <c r="J244" s="108"/>
      <c r="K244" s="108"/>
      <c r="L244" s="108"/>
      <c r="M244" s="441"/>
      <c r="N244" s="441"/>
      <c r="O244" s="441"/>
      <c r="P244" s="441"/>
      <c r="Q244" s="441"/>
      <c r="R244" s="441"/>
      <c r="S244" s="441"/>
      <c r="T244" s="441"/>
      <c r="U244" s="441"/>
      <c r="V244" s="441"/>
      <c r="W244" s="443"/>
      <c r="X244" s="441"/>
      <c r="Y244" s="444"/>
      <c r="Z244" s="444"/>
      <c r="AA244" s="444"/>
      <c r="AB244" s="444"/>
      <c r="AC244" s="444"/>
      <c r="AD244" s="444"/>
      <c r="AE244" s="444"/>
      <c r="AF244" s="444"/>
      <c r="AG244" s="444"/>
      <c r="AH244" s="444"/>
    </row>
    <row r="245" spans="1:34" s="49" customFormat="1" ht="15.75" x14ac:dyDescent="0.25">
      <c r="A245" s="444"/>
      <c r="B245" s="441"/>
      <c r="C245" s="441"/>
      <c r="D245" s="441"/>
      <c r="E245" s="441"/>
      <c r="F245" s="442"/>
      <c r="G245" s="441"/>
      <c r="H245" s="441"/>
      <c r="I245" s="108"/>
      <c r="J245" s="108"/>
      <c r="K245" s="108"/>
      <c r="L245" s="108"/>
      <c r="M245" s="441"/>
      <c r="N245" s="441"/>
      <c r="O245" s="441"/>
      <c r="P245" s="441"/>
      <c r="Q245" s="441"/>
      <c r="R245" s="441"/>
      <c r="S245" s="441"/>
      <c r="T245" s="441"/>
      <c r="U245" s="441"/>
      <c r="V245" s="441"/>
      <c r="W245" s="443"/>
      <c r="X245" s="441"/>
      <c r="Y245" s="444"/>
      <c r="Z245" s="444"/>
      <c r="AA245" s="444"/>
      <c r="AB245" s="444"/>
      <c r="AC245" s="444"/>
      <c r="AD245" s="444"/>
      <c r="AE245" s="444"/>
      <c r="AF245" s="444"/>
      <c r="AG245" s="444"/>
      <c r="AH245" s="444"/>
    </row>
    <row r="246" spans="1:34" s="49" customFormat="1" ht="15.75" x14ac:dyDescent="0.25">
      <c r="A246" s="444"/>
      <c r="B246" s="441"/>
      <c r="C246" s="441"/>
      <c r="D246" s="441"/>
      <c r="E246" s="441"/>
      <c r="F246" s="442"/>
      <c r="G246" s="441"/>
      <c r="H246" s="441"/>
      <c r="I246" s="108"/>
      <c r="J246" s="108"/>
      <c r="K246" s="108"/>
      <c r="L246" s="108"/>
      <c r="M246" s="441"/>
      <c r="N246" s="441"/>
      <c r="O246" s="441"/>
      <c r="P246" s="441"/>
      <c r="Q246" s="441"/>
      <c r="R246" s="441"/>
      <c r="S246" s="441"/>
      <c r="T246" s="441"/>
      <c r="U246" s="441"/>
      <c r="V246" s="441"/>
      <c r="W246" s="443"/>
      <c r="X246" s="441"/>
      <c r="Y246" s="444"/>
      <c r="Z246" s="444"/>
      <c r="AA246" s="444"/>
      <c r="AB246" s="444"/>
      <c r="AC246" s="444"/>
      <c r="AD246" s="444"/>
      <c r="AE246" s="444"/>
      <c r="AF246" s="444"/>
      <c r="AG246" s="444"/>
      <c r="AH246" s="444"/>
    </row>
    <row r="247" spans="1:34" s="49" customFormat="1" ht="15.75" x14ac:dyDescent="0.25">
      <c r="A247" s="444"/>
      <c r="B247" s="441"/>
      <c r="C247" s="441"/>
      <c r="D247" s="441"/>
      <c r="E247" s="441"/>
      <c r="F247" s="442"/>
      <c r="G247" s="441"/>
      <c r="H247" s="441"/>
      <c r="I247" s="108"/>
      <c r="J247" s="108"/>
      <c r="K247" s="108"/>
      <c r="L247" s="108"/>
      <c r="M247" s="441"/>
      <c r="N247" s="441"/>
      <c r="O247" s="441"/>
      <c r="P247" s="441"/>
      <c r="Q247" s="441"/>
      <c r="R247" s="441"/>
      <c r="S247" s="441"/>
      <c r="T247" s="441"/>
      <c r="U247" s="441"/>
      <c r="V247" s="441"/>
      <c r="W247" s="443"/>
      <c r="X247" s="441"/>
      <c r="Y247" s="444"/>
      <c r="Z247" s="444"/>
      <c r="AA247" s="444"/>
      <c r="AB247" s="444"/>
      <c r="AC247" s="444"/>
      <c r="AD247" s="444"/>
      <c r="AE247" s="444"/>
      <c r="AF247" s="444"/>
      <c r="AG247" s="444"/>
      <c r="AH247" s="444"/>
    </row>
    <row r="248" spans="1:34" s="49" customFormat="1" ht="15.75" x14ac:dyDescent="0.25">
      <c r="A248" s="444"/>
      <c r="B248" s="441"/>
      <c r="C248" s="441"/>
      <c r="D248" s="441"/>
      <c r="E248" s="441"/>
      <c r="F248" s="442"/>
      <c r="G248" s="441"/>
      <c r="H248" s="441"/>
      <c r="I248" s="108"/>
      <c r="J248" s="108"/>
      <c r="K248" s="108"/>
      <c r="L248" s="108"/>
      <c r="M248" s="441"/>
      <c r="N248" s="441"/>
      <c r="O248" s="441"/>
      <c r="P248" s="441"/>
      <c r="Q248" s="441"/>
      <c r="R248" s="441"/>
      <c r="S248" s="441"/>
      <c r="T248" s="441"/>
      <c r="U248" s="441"/>
      <c r="V248" s="441"/>
      <c r="W248" s="443"/>
      <c r="X248" s="441"/>
      <c r="Y248" s="444"/>
      <c r="Z248" s="444"/>
      <c r="AA248" s="444"/>
      <c r="AB248" s="444"/>
      <c r="AC248" s="444"/>
      <c r="AD248" s="444"/>
      <c r="AE248" s="444"/>
      <c r="AF248" s="444"/>
      <c r="AG248" s="444"/>
      <c r="AH248" s="444"/>
    </row>
    <row r="249" spans="1:34" s="49" customFormat="1" ht="15.75" x14ac:dyDescent="0.25">
      <c r="A249" s="444"/>
      <c r="B249" s="441"/>
      <c r="C249" s="441"/>
      <c r="D249" s="441"/>
      <c r="E249" s="441"/>
      <c r="F249" s="442"/>
      <c r="G249" s="441"/>
      <c r="H249" s="441"/>
      <c r="I249" s="108"/>
      <c r="J249" s="108"/>
      <c r="K249" s="108"/>
      <c r="L249" s="108"/>
      <c r="M249" s="441"/>
      <c r="N249" s="441"/>
      <c r="O249" s="441"/>
      <c r="P249" s="441"/>
      <c r="Q249" s="441"/>
      <c r="R249" s="441"/>
      <c r="S249" s="441"/>
      <c r="T249" s="441"/>
      <c r="U249" s="441"/>
      <c r="V249" s="441"/>
      <c r="W249" s="443"/>
      <c r="X249" s="441"/>
      <c r="Y249" s="444"/>
      <c r="Z249" s="444"/>
      <c r="AA249" s="444"/>
      <c r="AB249" s="444"/>
      <c r="AC249" s="444"/>
      <c r="AD249" s="444"/>
      <c r="AE249" s="444"/>
      <c r="AF249" s="444"/>
      <c r="AG249" s="444"/>
      <c r="AH249" s="444"/>
    </row>
    <row r="250" spans="1:34" s="49" customFormat="1" ht="15.75" x14ac:dyDescent="0.25">
      <c r="A250" s="444"/>
      <c r="B250" s="441"/>
      <c r="C250" s="441"/>
      <c r="D250" s="441"/>
      <c r="E250" s="441"/>
      <c r="F250" s="442"/>
      <c r="G250" s="441"/>
      <c r="H250" s="441"/>
      <c r="I250" s="108"/>
      <c r="J250" s="108"/>
      <c r="K250" s="108"/>
      <c r="L250" s="108"/>
      <c r="M250" s="441"/>
      <c r="N250" s="441"/>
      <c r="O250" s="441"/>
      <c r="P250" s="441"/>
      <c r="Q250" s="441"/>
      <c r="R250" s="441"/>
      <c r="S250" s="441"/>
      <c r="T250" s="441"/>
      <c r="U250" s="441"/>
      <c r="V250" s="441"/>
      <c r="W250" s="443"/>
      <c r="X250" s="441"/>
      <c r="Y250" s="444"/>
      <c r="Z250" s="444"/>
      <c r="AA250" s="444"/>
      <c r="AB250" s="444"/>
      <c r="AC250" s="444"/>
      <c r="AD250" s="444"/>
      <c r="AE250" s="444"/>
      <c r="AF250" s="444"/>
      <c r="AG250" s="444"/>
      <c r="AH250" s="444"/>
    </row>
    <row r="251" spans="1:34" s="49" customFormat="1" ht="15.75" x14ac:dyDescent="0.25">
      <c r="A251" s="444"/>
      <c r="B251" s="441"/>
      <c r="C251" s="441"/>
      <c r="D251" s="441"/>
      <c r="E251" s="441"/>
      <c r="F251" s="442"/>
      <c r="G251" s="441"/>
      <c r="H251" s="441"/>
      <c r="I251" s="108"/>
      <c r="J251" s="108"/>
      <c r="K251" s="108"/>
      <c r="L251" s="108"/>
      <c r="M251" s="441"/>
      <c r="N251" s="441"/>
      <c r="O251" s="441"/>
      <c r="P251" s="441"/>
      <c r="Q251" s="441"/>
      <c r="R251" s="441"/>
      <c r="S251" s="441"/>
      <c r="T251" s="441"/>
      <c r="U251" s="441"/>
      <c r="V251" s="441"/>
      <c r="W251" s="443"/>
      <c r="X251" s="441"/>
      <c r="Y251" s="444"/>
      <c r="Z251" s="444"/>
      <c r="AA251" s="444"/>
      <c r="AB251" s="444"/>
      <c r="AC251" s="444"/>
      <c r="AD251" s="444"/>
      <c r="AE251" s="444"/>
      <c r="AF251" s="444"/>
      <c r="AG251" s="444"/>
      <c r="AH251" s="444"/>
    </row>
    <row r="252" spans="1:34" s="49" customFormat="1" ht="15.75" x14ac:dyDescent="0.25">
      <c r="A252" s="444"/>
      <c r="B252" s="441"/>
      <c r="C252" s="441"/>
      <c r="D252" s="441"/>
      <c r="E252" s="441"/>
      <c r="F252" s="442"/>
      <c r="G252" s="441"/>
      <c r="H252" s="441"/>
      <c r="I252" s="108"/>
      <c r="J252" s="108"/>
      <c r="K252" s="108"/>
      <c r="L252" s="108"/>
      <c r="M252" s="441"/>
      <c r="N252" s="441"/>
      <c r="O252" s="441"/>
      <c r="P252" s="441"/>
      <c r="Q252" s="441"/>
      <c r="R252" s="441"/>
      <c r="S252" s="441"/>
      <c r="T252" s="441"/>
      <c r="U252" s="441"/>
      <c r="V252" s="441"/>
      <c r="W252" s="443"/>
      <c r="X252" s="441"/>
      <c r="Y252" s="444"/>
      <c r="Z252" s="444"/>
      <c r="AA252" s="444"/>
      <c r="AB252" s="444"/>
      <c r="AC252" s="444"/>
      <c r="AD252" s="444"/>
      <c r="AE252" s="444"/>
      <c r="AF252" s="444"/>
      <c r="AG252" s="444"/>
      <c r="AH252" s="444"/>
    </row>
    <row r="253" spans="1:34" s="49" customFormat="1" ht="15.75" x14ac:dyDescent="0.25">
      <c r="A253" s="444"/>
      <c r="B253" s="441"/>
      <c r="C253" s="441"/>
      <c r="D253" s="441"/>
      <c r="E253" s="441"/>
      <c r="F253" s="442"/>
      <c r="G253" s="441"/>
      <c r="H253" s="441"/>
      <c r="I253" s="108"/>
      <c r="J253" s="108"/>
      <c r="K253" s="108"/>
      <c r="L253" s="108"/>
      <c r="M253" s="441"/>
      <c r="N253" s="441"/>
      <c r="O253" s="441"/>
      <c r="P253" s="441"/>
      <c r="Q253" s="441"/>
      <c r="R253" s="441"/>
      <c r="S253" s="441"/>
      <c r="T253" s="441"/>
      <c r="U253" s="441"/>
      <c r="V253" s="441"/>
      <c r="W253" s="443"/>
      <c r="X253" s="441"/>
      <c r="Y253" s="444"/>
      <c r="Z253" s="444"/>
      <c r="AA253" s="444"/>
      <c r="AB253" s="444"/>
      <c r="AC253" s="444"/>
      <c r="AD253" s="444"/>
      <c r="AE253" s="444"/>
      <c r="AF253" s="444"/>
      <c r="AG253" s="444"/>
      <c r="AH253" s="444"/>
    </row>
    <row r="254" spans="1:34" s="49" customFormat="1" ht="15.75" x14ac:dyDescent="0.25">
      <c r="A254" s="444"/>
      <c r="B254" s="441"/>
      <c r="C254" s="441"/>
      <c r="D254" s="441"/>
      <c r="E254" s="441"/>
      <c r="F254" s="442"/>
      <c r="G254" s="441"/>
      <c r="H254" s="441"/>
      <c r="I254" s="108"/>
      <c r="J254" s="108"/>
      <c r="K254" s="108"/>
      <c r="L254" s="108"/>
      <c r="M254" s="441"/>
      <c r="N254" s="441"/>
      <c r="O254" s="441"/>
      <c r="P254" s="441"/>
      <c r="Q254" s="441"/>
      <c r="R254" s="441"/>
      <c r="S254" s="441"/>
      <c r="T254" s="441"/>
      <c r="U254" s="441"/>
      <c r="V254" s="441"/>
      <c r="W254" s="443"/>
      <c r="X254" s="441"/>
      <c r="Y254" s="444"/>
      <c r="Z254" s="444"/>
      <c r="AA254" s="444"/>
      <c r="AB254" s="444"/>
      <c r="AC254" s="444"/>
      <c r="AD254" s="444"/>
      <c r="AE254" s="444"/>
      <c r="AF254" s="444"/>
      <c r="AG254" s="444"/>
      <c r="AH254" s="444"/>
    </row>
    <row r="255" spans="1:34" s="49" customFormat="1" ht="15.75" x14ac:dyDescent="0.25">
      <c r="A255" s="444"/>
      <c r="B255" s="441"/>
      <c r="C255" s="441"/>
      <c r="D255" s="441"/>
      <c r="E255" s="441"/>
      <c r="F255" s="442"/>
      <c r="G255" s="441"/>
      <c r="H255" s="441"/>
      <c r="I255" s="108"/>
      <c r="J255" s="108"/>
      <c r="K255" s="108"/>
      <c r="L255" s="108"/>
      <c r="M255" s="441"/>
      <c r="N255" s="441"/>
      <c r="O255" s="441"/>
      <c r="P255" s="441"/>
      <c r="Q255" s="441"/>
      <c r="R255" s="441"/>
      <c r="S255" s="441"/>
      <c r="T255" s="441"/>
      <c r="U255" s="441"/>
      <c r="V255" s="441"/>
      <c r="W255" s="443"/>
      <c r="X255" s="441"/>
      <c r="Y255" s="444"/>
      <c r="Z255" s="444"/>
      <c r="AA255" s="444"/>
      <c r="AB255" s="444"/>
      <c r="AC255" s="444"/>
      <c r="AD255" s="444"/>
      <c r="AE255" s="444"/>
      <c r="AF255" s="444"/>
      <c r="AG255" s="444"/>
      <c r="AH255" s="444"/>
    </row>
    <row r="256" spans="1:34" s="49" customFormat="1" ht="15.75" x14ac:dyDescent="0.25">
      <c r="A256" s="444"/>
      <c r="B256" s="441"/>
      <c r="C256" s="441"/>
      <c r="D256" s="441"/>
      <c r="E256" s="441"/>
      <c r="F256" s="442"/>
      <c r="G256" s="441"/>
      <c r="H256" s="441"/>
      <c r="I256" s="108"/>
      <c r="J256" s="108"/>
      <c r="K256" s="108"/>
      <c r="L256" s="108"/>
      <c r="M256" s="441"/>
      <c r="N256" s="441"/>
      <c r="O256" s="441"/>
      <c r="P256" s="441"/>
      <c r="Q256" s="441"/>
      <c r="R256" s="441"/>
      <c r="S256" s="441"/>
      <c r="T256" s="441"/>
      <c r="U256" s="441"/>
      <c r="V256" s="441"/>
      <c r="W256" s="443"/>
      <c r="X256" s="441"/>
      <c r="Y256" s="444"/>
      <c r="Z256" s="444"/>
      <c r="AA256" s="444"/>
      <c r="AB256" s="444"/>
      <c r="AC256" s="444"/>
      <c r="AD256" s="444"/>
      <c r="AE256" s="444"/>
      <c r="AF256" s="444"/>
      <c r="AG256" s="444"/>
      <c r="AH256" s="444"/>
    </row>
    <row r="257" spans="1:34" s="49" customFormat="1" ht="15.75" x14ac:dyDescent="0.25">
      <c r="A257" s="444"/>
      <c r="B257" s="441"/>
      <c r="C257" s="441"/>
      <c r="D257" s="441"/>
      <c r="E257" s="441"/>
      <c r="F257" s="442"/>
      <c r="G257" s="441"/>
      <c r="H257" s="441"/>
      <c r="I257" s="108"/>
      <c r="J257" s="108"/>
      <c r="K257" s="108"/>
      <c r="L257" s="108"/>
      <c r="M257" s="441"/>
      <c r="N257" s="441"/>
      <c r="O257" s="441"/>
      <c r="P257" s="441"/>
      <c r="Q257" s="441"/>
      <c r="R257" s="441"/>
      <c r="S257" s="441"/>
      <c r="T257" s="441"/>
      <c r="U257" s="441"/>
      <c r="V257" s="441"/>
      <c r="W257" s="443"/>
      <c r="X257" s="441"/>
      <c r="Y257" s="444"/>
      <c r="Z257" s="444"/>
      <c r="AA257" s="444"/>
      <c r="AB257" s="444"/>
      <c r="AC257" s="444"/>
      <c r="AD257" s="444"/>
      <c r="AE257" s="444"/>
      <c r="AF257" s="444"/>
      <c r="AG257" s="444"/>
      <c r="AH257" s="444"/>
    </row>
    <row r="258" spans="1:34" s="49" customFormat="1" ht="15.75" x14ac:dyDescent="0.25">
      <c r="A258" s="444"/>
      <c r="B258" s="441"/>
      <c r="C258" s="441"/>
      <c r="D258" s="441"/>
      <c r="E258" s="441"/>
      <c r="F258" s="442"/>
      <c r="G258" s="441"/>
      <c r="H258" s="441"/>
      <c r="I258" s="108"/>
      <c r="J258" s="108"/>
      <c r="K258" s="108"/>
      <c r="L258" s="108"/>
      <c r="M258" s="441"/>
      <c r="N258" s="441"/>
      <c r="O258" s="441"/>
      <c r="P258" s="441"/>
      <c r="Q258" s="441"/>
      <c r="R258" s="441"/>
      <c r="S258" s="441"/>
      <c r="T258" s="441"/>
      <c r="U258" s="441"/>
      <c r="V258" s="441"/>
      <c r="W258" s="443"/>
      <c r="X258" s="441"/>
      <c r="Y258" s="444"/>
      <c r="Z258" s="444"/>
      <c r="AA258" s="444"/>
      <c r="AB258" s="444"/>
      <c r="AC258" s="444"/>
      <c r="AD258" s="444"/>
      <c r="AE258" s="444"/>
      <c r="AF258" s="444"/>
      <c r="AG258" s="444"/>
      <c r="AH258" s="444"/>
    </row>
    <row r="259" spans="1:34" s="49" customFormat="1" ht="15.75" x14ac:dyDescent="0.25">
      <c r="A259" s="444"/>
      <c r="B259" s="441"/>
      <c r="C259" s="441"/>
      <c r="D259" s="441"/>
      <c r="E259" s="441"/>
      <c r="F259" s="442"/>
      <c r="G259" s="441"/>
      <c r="H259" s="441"/>
      <c r="I259" s="108"/>
      <c r="J259" s="108"/>
      <c r="K259" s="108"/>
      <c r="L259" s="108"/>
      <c r="M259" s="441"/>
      <c r="N259" s="441"/>
      <c r="O259" s="441"/>
      <c r="P259" s="441"/>
      <c r="Q259" s="441"/>
      <c r="R259" s="441"/>
      <c r="S259" s="441"/>
      <c r="T259" s="441"/>
      <c r="U259" s="441"/>
      <c r="V259" s="441"/>
      <c r="W259" s="443"/>
      <c r="X259" s="441"/>
      <c r="Y259" s="444"/>
      <c r="Z259" s="444"/>
      <c r="AA259" s="444"/>
      <c r="AB259" s="444"/>
      <c r="AC259" s="444"/>
      <c r="AD259" s="444"/>
      <c r="AE259" s="444"/>
      <c r="AF259" s="444"/>
      <c r="AG259" s="444"/>
      <c r="AH259" s="444"/>
    </row>
    <row r="260" spans="1:34" s="49" customFormat="1" ht="15.75" x14ac:dyDescent="0.25">
      <c r="A260" s="444"/>
      <c r="B260" s="441"/>
      <c r="C260" s="441"/>
      <c r="D260" s="441"/>
      <c r="E260" s="441"/>
      <c r="F260" s="442"/>
      <c r="G260" s="441"/>
      <c r="H260" s="441"/>
      <c r="I260" s="108"/>
      <c r="J260" s="108"/>
      <c r="K260" s="108"/>
      <c r="L260" s="108"/>
      <c r="M260" s="441"/>
      <c r="N260" s="441"/>
      <c r="O260" s="441"/>
      <c r="P260" s="441"/>
      <c r="Q260" s="441"/>
      <c r="R260" s="441"/>
      <c r="S260" s="441"/>
      <c r="T260" s="441"/>
      <c r="U260" s="441"/>
      <c r="V260" s="441"/>
      <c r="W260" s="443"/>
      <c r="X260" s="441"/>
      <c r="Y260" s="444"/>
      <c r="Z260" s="444"/>
      <c r="AA260" s="444"/>
      <c r="AB260" s="444"/>
      <c r="AC260" s="444"/>
      <c r="AD260" s="444"/>
      <c r="AE260" s="444"/>
      <c r="AF260" s="444"/>
      <c r="AG260" s="444"/>
      <c r="AH260" s="444"/>
    </row>
    <row r="261" spans="1:34" s="49" customFormat="1" ht="15.75" x14ac:dyDescent="0.25">
      <c r="A261" s="444"/>
      <c r="B261" s="441"/>
      <c r="C261" s="441"/>
      <c r="D261" s="441"/>
      <c r="E261" s="441"/>
      <c r="F261" s="442"/>
      <c r="G261" s="441"/>
      <c r="H261" s="441"/>
      <c r="I261" s="108"/>
      <c r="J261" s="108"/>
      <c r="K261" s="108"/>
      <c r="L261" s="108"/>
      <c r="M261" s="441"/>
      <c r="N261" s="441"/>
      <c r="O261" s="441"/>
      <c r="P261" s="441"/>
      <c r="Q261" s="441"/>
      <c r="R261" s="441"/>
      <c r="S261" s="441"/>
      <c r="T261" s="441"/>
      <c r="U261" s="441"/>
      <c r="V261" s="441"/>
      <c r="W261" s="443"/>
      <c r="X261" s="441"/>
      <c r="Y261" s="444"/>
      <c r="Z261" s="444"/>
      <c r="AA261" s="444"/>
      <c r="AB261" s="444"/>
      <c r="AC261" s="444"/>
      <c r="AD261" s="444"/>
      <c r="AE261" s="444"/>
      <c r="AF261" s="444"/>
      <c r="AG261" s="444"/>
      <c r="AH261" s="444"/>
    </row>
    <row r="262" spans="1:34" s="49" customFormat="1" ht="15.75" x14ac:dyDescent="0.25">
      <c r="A262" s="444"/>
      <c r="B262" s="441"/>
      <c r="C262" s="441"/>
      <c r="D262" s="441"/>
      <c r="E262" s="441"/>
      <c r="F262" s="442"/>
      <c r="G262" s="441"/>
      <c r="H262" s="441"/>
      <c r="I262" s="108"/>
      <c r="J262" s="108"/>
      <c r="K262" s="108"/>
      <c r="L262" s="108"/>
      <c r="M262" s="441"/>
      <c r="N262" s="441"/>
      <c r="O262" s="441"/>
      <c r="P262" s="441"/>
      <c r="Q262" s="441"/>
      <c r="R262" s="441"/>
      <c r="S262" s="441"/>
      <c r="T262" s="441"/>
      <c r="U262" s="441"/>
      <c r="V262" s="441"/>
      <c r="W262" s="443"/>
      <c r="X262" s="441"/>
      <c r="Y262" s="444"/>
      <c r="Z262" s="444"/>
      <c r="AA262" s="444"/>
      <c r="AB262" s="444"/>
      <c r="AC262" s="444"/>
      <c r="AD262" s="444"/>
      <c r="AE262" s="444"/>
      <c r="AF262" s="444"/>
      <c r="AG262" s="444"/>
      <c r="AH262" s="444"/>
    </row>
    <row r="263" spans="1:34" s="49" customFormat="1" ht="15.75" x14ac:dyDescent="0.25">
      <c r="A263" s="444"/>
      <c r="B263" s="441"/>
      <c r="C263" s="441"/>
      <c r="D263" s="441"/>
      <c r="E263" s="441"/>
      <c r="F263" s="442"/>
      <c r="G263" s="441"/>
      <c r="H263" s="441"/>
      <c r="I263" s="108"/>
      <c r="J263" s="108"/>
      <c r="K263" s="108"/>
      <c r="L263" s="108"/>
      <c r="M263" s="441"/>
      <c r="N263" s="441"/>
      <c r="O263" s="441"/>
      <c r="P263" s="441"/>
      <c r="Q263" s="441"/>
      <c r="R263" s="441"/>
      <c r="S263" s="441"/>
      <c r="T263" s="441"/>
      <c r="U263" s="441"/>
      <c r="V263" s="441"/>
      <c r="W263" s="443"/>
      <c r="X263" s="441"/>
      <c r="Y263" s="444"/>
      <c r="Z263" s="444"/>
      <c r="AA263" s="444"/>
      <c r="AB263" s="444"/>
      <c r="AC263" s="444"/>
      <c r="AD263" s="444"/>
      <c r="AE263" s="444"/>
      <c r="AF263" s="444"/>
      <c r="AG263" s="444"/>
      <c r="AH263" s="444"/>
    </row>
    <row r="264" spans="1:34" s="49" customFormat="1" ht="15.75" x14ac:dyDescent="0.25">
      <c r="A264" s="444"/>
      <c r="B264" s="441"/>
      <c r="C264" s="441"/>
      <c r="D264" s="441"/>
      <c r="E264" s="441"/>
      <c r="F264" s="442"/>
      <c r="G264" s="441"/>
      <c r="H264" s="441"/>
      <c r="I264" s="108"/>
      <c r="J264" s="108"/>
      <c r="K264" s="108"/>
      <c r="L264" s="108"/>
      <c r="M264" s="441"/>
      <c r="N264" s="441"/>
      <c r="O264" s="441"/>
      <c r="P264" s="441"/>
      <c r="Q264" s="441"/>
      <c r="R264" s="441"/>
      <c r="S264" s="441"/>
      <c r="T264" s="441"/>
      <c r="U264" s="441"/>
      <c r="V264" s="441"/>
      <c r="W264" s="443"/>
      <c r="X264" s="441"/>
      <c r="Y264" s="444"/>
      <c r="Z264" s="444"/>
      <c r="AA264" s="444"/>
      <c r="AB264" s="444"/>
      <c r="AC264" s="444"/>
      <c r="AD264" s="444"/>
      <c r="AE264" s="444"/>
      <c r="AF264" s="444"/>
      <c r="AG264" s="444"/>
      <c r="AH264" s="444"/>
    </row>
    <row r="265" spans="1:34" s="49" customFormat="1" ht="15.75" x14ac:dyDescent="0.25">
      <c r="A265" s="444"/>
      <c r="B265" s="441"/>
      <c r="C265" s="441"/>
      <c r="D265" s="441"/>
      <c r="E265" s="441"/>
      <c r="F265" s="442"/>
      <c r="G265" s="441"/>
      <c r="H265" s="441"/>
      <c r="I265" s="108"/>
      <c r="J265" s="108"/>
      <c r="K265" s="108"/>
      <c r="L265" s="108"/>
      <c r="M265" s="441"/>
      <c r="N265" s="441"/>
      <c r="O265" s="441"/>
      <c r="P265" s="441"/>
      <c r="Q265" s="441"/>
      <c r="R265" s="441"/>
      <c r="S265" s="441"/>
      <c r="T265" s="441"/>
      <c r="U265" s="441"/>
      <c r="V265" s="441"/>
      <c r="W265" s="443"/>
      <c r="X265" s="441"/>
      <c r="Y265" s="444"/>
      <c r="Z265" s="444"/>
      <c r="AA265" s="444"/>
      <c r="AB265" s="444"/>
      <c r="AC265" s="444"/>
      <c r="AD265" s="444"/>
      <c r="AE265" s="444"/>
      <c r="AF265" s="444"/>
      <c r="AG265" s="444"/>
      <c r="AH265" s="444"/>
    </row>
    <row r="266" spans="1:34" s="49" customFormat="1" ht="15.75" x14ac:dyDescent="0.25">
      <c r="A266" s="444"/>
      <c r="B266" s="441"/>
      <c r="C266" s="441"/>
      <c r="D266" s="441"/>
      <c r="E266" s="441"/>
      <c r="F266" s="442"/>
      <c r="G266" s="441"/>
      <c r="H266" s="441"/>
      <c r="I266" s="108"/>
      <c r="J266" s="108"/>
      <c r="K266" s="108"/>
      <c r="L266" s="108"/>
      <c r="M266" s="441"/>
      <c r="N266" s="441"/>
      <c r="O266" s="441"/>
      <c r="P266" s="441"/>
      <c r="Q266" s="441"/>
      <c r="R266" s="441"/>
      <c r="S266" s="441"/>
      <c r="T266" s="441"/>
      <c r="U266" s="441"/>
      <c r="V266" s="441"/>
      <c r="W266" s="443"/>
      <c r="X266" s="441"/>
      <c r="Y266" s="444"/>
      <c r="Z266" s="444"/>
      <c r="AA266" s="444"/>
      <c r="AB266" s="444"/>
      <c r="AC266" s="444"/>
      <c r="AD266" s="444"/>
      <c r="AE266" s="444"/>
      <c r="AF266" s="444"/>
      <c r="AG266" s="444"/>
      <c r="AH266" s="444"/>
    </row>
    <row r="267" spans="1:34" s="49" customFormat="1" ht="15.75" x14ac:dyDescent="0.25">
      <c r="A267" s="444"/>
      <c r="B267" s="441"/>
      <c r="C267" s="441"/>
      <c r="D267" s="441"/>
      <c r="E267" s="441"/>
      <c r="F267" s="442"/>
      <c r="G267" s="441"/>
      <c r="H267" s="441"/>
      <c r="I267" s="108"/>
      <c r="J267" s="108"/>
      <c r="K267" s="108"/>
      <c r="L267" s="108"/>
      <c r="M267" s="441"/>
      <c r="N267" s="441"/>
      <c r="O267" s="441"/>
      <c r="P267" s="441"/>
      <c r="Q267" s="441"/>
      <c r="R267" s="441"/>
      <c r="S267" s="441"/>
      <c r="T267" s="441"/>
      <c r="U267" s="441"/>
      <c r="V267" s="441"/>
      <c r="W267" s="443"/>
      <c r="X267" s="441"/>
      <c r="Y267" s="444"/>
      <c r="Z267" s="444"/>
      <c r="AA267" s="444"/>
      <c r="AB267" s="444"/>
      <c r="AC267" s="444"/>
      <c r="AD267" s="444"/>
      <c r="AE267" s="444"/>
      <c r="AF267" s="444"/>
      <c r="AG267" s="444"/>
      <c r="AH267" s="444"/>
    </row>
    <row r="268" spans="1:34" s="49" customFormat="1" ht="15.75" x14ac:dyDescent="0.25">
      <c r="A268" s="444"/>
      <c r="B268" s="441"/>
      <c r="C268" s="441"/>
      <c r="D268" s="441"/>
      <c r="E268" s="441"/>
      <c r="F268" s="442"/>
      <c r="G268" s="441"/>
      <c r="H268" s="441"/>
      <c r="I268" s="108"/>
      <c r="J268" s="108"/>
      <c r="K268" s="108"/>
      <c r="L268" s="108"/>
      <c r="M268" s="441"/>
      <c r="N268" s="441"/>
      <c r="O268" s="441"/>
      <c r="P268" s="441"/>
      <c r="Q268" s="441"/>
      <c r="R268" s="441"/>
      <c r="S268" s="441"/>
      <c r="T268" s="441"/>
      <c r="U268" s="441"/>
      <c r="V268" s="441"/>
      <c r="W268" s="443"/>
      <c r="X268" s="441"/>
      <c r="Y268" s="444"/>
      <c r="Z268" s="444"/>
      <c r="AA268" s="444"/>
      <c r="AB268" s="444"/>
      <c r="AC268" s="444"/>
      <c r="AD268" s="444"/>
      <c r="AE268" s="444"/>
      <c r="AF268" s="444"/>
      <c r="AG268" s="444"/>
      <c r="AH268" s="444"/>
    </row>
    <row r="269" spans="1:34" s="49" customFormat="1" ht="15.75" x14ac:dyDescent="0.25">
      <c r="A269" s="444"/>
      <c r="B269" s="441"/>
      <c r="C269" s="441"/>
      <c r="D269" s="441"/>
      <c r="E269" s="441"/>
      <c r="F269" s="442"/>
      <c r="G269" s="441"/>
      <c r="H269" s="441"/>
      <c r="I269" s="108"/>
      <c r="J269" s="108"/>
      <c r="K269" s="108"/>
      <c r="L269" s="108"/>
      <c r="M269" s="441"/>
      <c r="N269" s="441"/>
      <c r="O269" s="441"/>
      <c r="P269" s="441"/>
      <c r="Q269" s="441"/>
      <c r="R269" s="441"/>
      <c r="S269" s="441"/>
      <c r="T269" s="441"/>
      <c r="U269" s="441"/>
      <c r="V269" s="441"/>
      <c r="W269" s="443"/>
      <c r="X269" s="441"/>
      <c r="Y269" s="444"/>
      <c r="Z269" s="444"/>
      <c r="AA269" s="444"/>
      <c r="AB269" s="444"/>
      <c r="AC269" s="444"/>
      <c r="AD269" s="444"/>
      <c r="AE269" s="444"/>
      <c r="AF269" s="444"/>
      <c r="AG269" s="444"/>
      <c r="AH269" s="444"/>
    </row>
    <row r="270" spans="1:34" s="49" customFormat="1" ht="15.75" x14ac:dyDescent="0.25">
      <c r="A270" s="444"/>
      <c r="B270" s="441"/>
      <c r="C270" s="441"/>
      <c r="D270" s="441"/>
      <c r="E270" s="441"/>
      <c r="F270" s="442"/>
      <c r="G270" s="441"/>
      <c r="H270" s="441"/>
      <c r="I270" s="108"/>
      <c r="J270" s="108"/>
      <c r="K270" s="108"/>
      <c r="L270" s="108"/>
      <c r="M270" s="441"/>
      <c r="N270" s="441"/>
      <c r="O270" s="441"/>
      <c r="P270" s="441"/>
      <c r="Q270" s="441"/>
      <c r="R270" s="441"/>
      <c r="S270" s="441"/>
      <c r="T270" s="441"/>
      <c r="U270" s="441"/>
      <c r="V270" s="441"/>
      <c r="W270" s="443"/>
      <c r="X270" s="441"/>
      <c r="Y270" s="444"/>
      <c r="Z270" s="444"/>
      <c r="AA270" s="444"/>
      <c r="AB270" s="444"/>
      <c r="AC270" s="444"/>
      <c r="AD270" s="444"/>
      <c r="AE270" s="444"/>
      <c r="AF270" s="444"/>
      <c r="AG270" s="444"/>
      <c r="AH270" s="444"/>
    </row>
    <row r="271" spans="1:34" s="49" customFormat="1" ht="15.75" x14ac:dyDescent="0.25">
      <c r="A271" s="444"/>
      <c r="B271" s="441"/>
      <c r="C271" s="441"/>
      <c r="D271" s="441"/>
      <c r="E271" s="441"/>
      <c r="F271" s="442"/>
      <c r="G271" s="441"/>
      <c r="H271" s="441"/>
      <c r="I271" s="108"/>
      <c r="J271" s="108"/>
      <c r="K271" s="108"/>
      <c r="L271" s="108"/>
      <c r="M271" s="441"/>
      <c r="N271" s="441"/>
      <c r="O271" s="441"/>
      <c r="P271" s="441"/>
      <c r="Q271" s="441"/>
      <c r="R271" s="441"/>
      <c r="S271" s="441"/>
      <c r="T271" s="441"/>
      <c r="U271" s="441"/>
      <c r="V271" s="441"/>
      <c r="W271" s="443"/>
      <c r="X271" s="441"/>
      <c r="Y271" s="444"/>
      <c r="Z271" s="444"/>
      <c r="AA271" s="444"/>
      <c r="AB271" s="444"/>
      <c r="AC271" s="444"/>
      <c r="AD271" s="444"/>
      <c r="AE271" s="444"/>
      <c r="AF271" s="444"/>
      <c r="AG271" s="444"/>
      <c r="AH271" s="444"/>
    </row>
    <row r="272" spans="1:34" s="49" customFormat="1" ht="15.75" x14ac:dyDescent="0.25">
      <c r="A272" s="444"/>
      <c r="B272" s="441"/>
      <c r="C272" s="441"/>
      <c r="D272" s="441"/>
      <c r="E272" s="441"/>
      <c r="F272" s="442"/>
      <c r="G272" s="441"/>
      <c r="H272" s="441"/>
      <c r="I272" s="108"/>
      <c r="J272" s="108"/>
      <c r="K272" s="108"/>
      <c r="L272" s="108"/>
      <c r="M272" s="441"/>
      <c r="N272" s="441"/>
      <c r="O272" s="441"/>
      <c r="P272" s="441"/>
      <c r="Q272" s="441"/>
      <c r="R272" s="441"/>
      <c r="S272" s="441"/>
      <c r="T272" s="441"/>
      <c r="U272" s="441"/>
      <c r="V272" s="441"/>
      <c r="W272" s="443"/>
      <c r="X272" s="441"/>
      <c r="Y272" s="444"/>
      <c r="Z272" s="444"/>
      <c r="AA272" s="444"/>
      <c r="AB272" s="444"/>
      <c r="AC272" s="444"/>
      <c r="AD272" s="444"/>
      <c r="AE272" s="444"/>
      <c r="AF272" s="444"/>
      <c r="AG272" s="444"/>
      <c r="AH272" s="444"/>
    </row>
    <row r="273" spans="1:34" s="49" customFormat="1" ht="15.75" x14ac:dyDescent="0.25">
      <c r="A273" s="444"/>
      <c r="B273" s="441"/>
      <c r="C273" s="441"/>
      <c r="D273" s="441"/>
      <c r="E273" s="441"/>
      <c r="F273" s="442"/>
      <c r="G273" s="441"/>
      <c r="H273" s="441"/>
      <c r="I273" s="108"/>
      <c r="J273" s="108"/>
      <c r="K273" s="108"/>
      <c r="L273" s="108"/>
      <c r="M273" s="441"/>
      <c r="N273" s="441"/>
      <c r="O273" s="441"/>
      <c r="P273" s="441"/>
      <c r="Q273" s="441"/>
      <c r="R273" s="441"/>
      <c r="S273" s="441"/>
      <c r="T273" s="441"/>
      <c r="U273" s="441"/>
      <c r="V273" s="441"/>
      <c r="W273" s="443"/>
      <c r="X273" s="441"/>
      <c r="Y273" s="444"/>
      <c r="Z273" s="444"/>
      <c r="AA273" s="444"/>
      <c r="AB273" s="444"/>
      <c r="AC273" s="444"/>
      <c r="AD273" s="444"/>
      <c r="AE273" s="444"/>
      <c r="AF273" s="444"/>
      <c r="AG273" s="444"/>
      <c r="AH273" s="444"/>
    </row>
    <row r="274" spans="1:34" s="49" customFormat="1" ht="15.75" x14ac:dyDescent="0.25">
      <c r="A274" s="444"/>
      <c r="B274" s="441"/>
      <c r="C274" s="441"/>
      <c r="D274" s="441"/>
      <c r="E274" s="441"/>
      <c r="F274" s="442"/>
      <c r="G274" s="441"/>
      <c r="H274" s="441"/>
      <c r="I274" s="108"/>
      <c r="J274" s="108"/>
      <c r="K274" s="108"/>
      <c r="L274" s="108"/>
      <c r="M274" s="441"/>
      <c r="N274" s="441"/>
      <c r="O274" s="441"/>
      <c r="P274" s="441"/>
      <c r="Q274" s="441"/>
      <c r="R274" s="441"/>
      <c r="S274" s="441"/>
      <c r="T274" s="441"/>
      <c r="U274" s="441"/>
      <c r="V274" s="441"/>
      <c r="W274" s="443"/>
      <c r="X274" s="441"/>
      <c r="Y274" s="444"/>
      <c r="Z274" s="444"/>
      <c r="AA274" s="444"/>
      <c r="AB274" s="444"/>
      <c r="AC274" s="444"/>
      <c r="AD274" s="444"/>
      <c r="AE274" s="444"/>
      <c r="AF274" s="444"/>
      <c r="AG274" s="444"/>
      <c r="AH274" s="444"/>
    </row>
    <row r="275" spans="1:34" s="49" customFormat="1" ht="15.75" x14ac:dyDescent="0.25">
      <c r="A275" s="444"/>
      <c r="B275" s="441"/>
      <c r="C275" s="441"/>
      <c r="D275" s="441"/>
      <c r="E275" s="441"/>
      <c r="F275" s="442"/>
      <c r="G275" s="441"/>
      <c r="H275" s="441"/>
      <c r="I275" s="108"/>
      <c r="J275" s="108"/>
      <c r="K275" s="108"/>
      <c r="L275" s="108"/>
      <c r="M275" s="441"/>
      <c r="N275" s="441"/>
      <c r="O275" s="441"/>
      <c r="P275" s="441"/>
      <c r="Q275" s="441"/>
      <c r="R275" s="441"/>
      <c r="S275" s="441"/>
      <c r="T275" s="441"/>
      <c r="U275" s="441"/>
      <c r="V275" s="441"/>
      <c r="W275" s="443"/>
      <c r="X275" s="441"/>
      <c r="Y275" s="444"/>
      <c r="Z275" s="444"/>
      <c r="AA275" s="444"/>
      <c r="AB275" s="444"/>
      <c r="AC275" s="444"/>
      <c r="AD275" s="444"/>
      <c r="AE275" s="444"/>
      <c r="AF275" s="444"/>
      <c r="AG275" s="444"/>
      <c r="AH275" s="444"/>
    </row>
    <row r="276" spans="1:34" s="49" customFormat="1" ht="15.75" x14ac:dyDescent="0.25">
      <c r="A276" s="444"/>
      <c r="B276" s="441"/>
      <c r="C276" s="441"/>
      <c r="D276" s="441"/>
      <c r="E276" s="441"/>
      <c r="F276" s="442"/>
      <c r="G276" s="441"/>
      <c r="H276" s="441"/>
      <c r="I276" s="108"/>
      <c r="J276" s="108"/>
      <c r="K276" s="108"/>
      <c r="L276" s="108"/>
      <c r="M276" s="441"/>
      <c r="N276" s="441"/>
      <c r="O276" s="441"/>
      <c r="P276" s="441"/>
      <c r="Q276" s="441"/>
      <c r="R276" s="441"/>
      <c r="S276" s="441"/>
      <c r="T276" s="441"/>
      <c r="U276" s="441"/>
      <c r="V276" s="441"/>
      <c r="W276" s="443"/>
      <c r="X276" s="441"/>
      <c r="Y276" s="444"/>
      <c r="Z276" s="444"/>
      <c r="AA276" s="444"/>
      <c r="AB276" s="444"/>
      <c r="AC276" s="444"/>
      <c r="AD276" s="444"/>
      <c r="AE276" s="444"/>
      <c r="AF276" s="444"/>
      <c r="AG276" s="444"/>
      <c r="AH276" s="444"/>
    </row>
    <row r="277" spans="1:34" s="49" customFormat="1" ht="15.75" x14ac:dyDescent="0.25">
      <c r="A277" s="444"/>
      <c r="B277" s="441"/>
      <c r="C277" s="441"/>
      <c r="D277" s="441"/>
      <c r="E277" s="441"/>
      <c r="F277" s="442"/>
      <c r="G277" s="441"/>
      <c r="H277" s="441"/>
      <c r="I277" s="108"/>
      <c r="J277" s="108"/>
      <c r="K277" s="108"/>
      <c r="L277" s="108"/>
      <c r="M277" s="441"/>
      <c r="N277" s="441"/>
      <c r="O277" s="441"/>
      <c r="P277" s="441"/>
      <c r="Q277" s="441"/>
      <c r="R277" s="441"/>
      <c r="S277" s="441"/>
      <c r="T277" s="441"/>
      <c r="U277" s="441"/>
      <c r="V277" s="441"/>
      <c r="W277" s="443"/>
      <c r="X277" s="441"/>
      <c r="Y277" s="444"/>
      <c r="Z277" s="444"/>
      <c r="AA277" s="444"/>
      <c r="AB277" s="444"/>
      <c r="AC277" s="444"/>
      <c r="AD277" s="444"/>
      <c r="AE277" s="444"/>
      <c r="AF277" s="444"/>
      <c r="AG277" s="444"/>
      <c r="AH277" s="444"/>
    </row>
    <row r="278" spans="1:34" s="49" customFormat="1" ht="15.75" x14ac:dyDescent="0.25">
      <c r="A278" s="444"/>
      <c r="B278" s="441"/>
      <c r="C278" s="441"/>
      <c r="D278" s="441"/>
      <c r="E278" s="441"/>
      <c r="F278" s="442"/>
      <c r="G278" s="441"/>
      <c r="H278" s="441"/>
      <c r="I278" s="108"/>
      <c r="J278" s="108"/>
      <c r="K278" s="108"/>
      <c r="L278" s="108"/>
      <c r="M278" s="441"/>
      <c r="N278" s="441"/>
      <c r="O278" s="441"/>
      <c r="P278" s="441"/>
      <c r="Q278" s="441"/>
      <c r="R278" s="441"/>
      <c r="S278" s="441"/>
      <c r="T278" s="441"/>
      <c r="U278" s="441"/>
      <c r="V278" s="441"/>
      <c r="W278" s="443"/>
      <c r="X278" s="441"/>
      <c r="Y278" s="444"/>
      <c r="Z278" s="444"/>
      <c r="AA278" s="444"/>
      <c r="AB278" s="444"/>
      <c r="AC278" s="444"/>
      <c r="AD278" s="444"/>
      <c r="AE278" s="444"/>
      <c r="AF278" s="444"/>
      <c r="AG278" s="444"/>
      <c r="AH278" s="444"/>
    </row>
    <row r="279" spans="1:34" s="49" customFormat="1" ht="15.75" x14ac:dyDescent="0.25">
      <c r="A279" s="444"/>
      <c r="B279" s="441"/>
      <c r="C279" s="441"/>
      <c r="D279" s="441"/>
      <c r="E279" s="441"/>
      <c r="F279" s="442"/>
      <c r="G279" s="441"/>
      <c r="H279" s="441"/>
      <c r="I279" s="108"/>
      <c r="J279" s="108"/>
      <c r="K279" s="108"/>
      <c r="L279" s="108"/>
      <c r="M279" s="441"/>
      <c r="N279" s="441"/>
      <c r="O279" s="441"/>
      <c r="P279" s="441"/>
      <c r="Q279" s="441"/>
      <c r="R279" s="441"/>
      <c r="S279" s="441"/>
      <c r="T279" s="441"/>
      <c r="U279" s="441"/>
      <c r="V279" s="441"/>
      <c r="W279" s="443"/>
      <c r="X279" s="441"/>
      <c r="Y279" s="444"/>
      <c r="Z279" s="444"/>
      <c r="AA279" s="444"/>
      <c r="AB279" s="444"/>
      <c r="AC279" s="444"/>
      <c r="AD279" s="444"/>
      <c r="AE279" s="444"/>
      <c r="AF279" s="444"/>
      <c r="AG279" s="444"/>
      <c r="AH279" s="444"/>
    </row>
    <row r="280" spans="1:34" s="49" customFormat="1" ht="15.75" x14ac:dyDescent="0.25">
      <c r="A280" s="444"/>
      <c r="B280" s="441"/>
      <c r="C280" s="441"/>
      <c r="D280" s="441"/>
      <c r="E280" s="441"/>
      <c r="F280" s="442"/>
      <c r="G280" s="441"/>
      <c r="H280" s="441"/>
      <c r="I280" s="108"/>
      <c r="J280" s="108"/>
      <c r="K280" s="108"/>
      <c r="L280" s="108"/>
      <c r="M280" s="441"/>
      <c r="N280" s="441"/>
      <c r="O280" s="441"/>
      <c r="P280" s="441"/>
      <c r="Q280" s="441"/>
      <c r="R280" s="441"/>
      <c r="S280" s="441"/>
      <c r="T280" s="441"/>
      <c r="U280" s="441"/>
      <c r="V280" s="441"/>
      <c r="W280" s="443"/>
      <c r="X280" s="441"/>
      <c r="Y280" s="444"/>
      <c r="Z280" s="444"/>
      <c r="AA280" s="444"/>
      <c r="AB280" s="444"/>
      <c r="AC280" s="444"/>
      <c r="AD280" s="444"/>
      <c r="AE280" s="444"/>
      <c r="AF280" s="444"/>
      <c r="AG280" s="444"/>
      <c r="AH280" s="444"/>
    </row>
    <row r="281" spans="1:34" s="49" customFormat="1" ht="15.75" x14ac:dyDescent="0.25">
      <c r="A281" s="444"/>
      <c r="B281" s="441"/>
      <c r="C281" s="441"/>
      <c r="D281" s="441"/>
      <c r="E281" s="441"/>
      <c r="F281" s="442"/>
      <c r="G281" s="441"/>
      <c r="H281" s="441"/>
      <c r="I281" s="108"/>
      <c r="J281" s="108"/>
      <c r="K281" s="108"/>
      <c r="L281" s="108"/>
      <c r="M281" s="441"/>
      <c r="N281" s="441"/>
      <c r="O281" s="441"/>
      <c r="P281" s="441"/>
      <c r="Q281" s="441"/>
      <c r="R281" s="441"/>
      <c r="S281" s="441"/>
      <c r="T281" s="441"/>
      <c r="U281" s="441"/>
      <c r="V281" s="441"/>
      <c r="W281" s="443"/>
      <c r="X281" s="441"/>
      <c r="Y281" s="444"/>
      <c r="Z281" s="444"/>
      <c r="AA281" s="444"/>
      <c r="AB281" s="444"/>
      <c r="AC281" s="444"/>
      <c r="AD281" s="444"/>
      <c r="AE281" s="444"/>
      <c r="AF281" s="444"/>
      <c r="AG281" s="444"/>
      <c r="AH281" s="444"/>
    </row>
    <row r="282" spans="1:34" s="49" customFormat="1" ht="15.75" x14ac:dyDescent="0.25">
      <c r="A282" s="444"/>
      <c r="B282" s="441"/>
      <c r="C282" s="441"/>
      <c r="D282" s="441"/>
      <c r="E282" s="441"/>
      <c r="F282" s="442"/>
      <c r="G282" s="441"/>
      <c r="H282" s="441"/>
      <c r="I282" s="108"/>
      <c r="J282" s="108"/>
      <c r="K282" s="108"/>
      <c r="L282" s="108"/>
      <c r="M282" s="441"/>
      <c r="N282" s="441"/>
      <c r="O282" s="441"/>
      <c r="P282" s="441"/>
      <c r="Q282" s="441"/>
      <c r="R282" s="441"/>
      <c r="S282" s="441"/>
      <c r="T282" s="441"/>
      <c r="U282" s="441"/>
      <c r="V282" s="441"/>
      <c r="W282" s="443"/>
      <c r="X282" s="441"/>
      <c r="Y282" s="444"/>
      <c r="Z282" s="444"/>
      <c r="AA282" s="444"/>
      <c r="AB282" s="444"/>
      <c r="AC282" s="444"/>
      <c r="AD282" s="444"/>
      <c r="AE282" s="444"/>
      <c r="AF282" s="444"/>
      <c r="AG282" s="444"/>
      <c r="AH282" s="444"/>
    </row>
    <row r="283" spans="1:34" s="49" customFormat="1" ht="15.75" x14ac:dyDescent="0.25">
      <c r="A283" s="444"/>
      <c r="B283" s="441"/>
      <c r="C283" s="441"/>
      <c r="D283" s="441"/>
      <c r="E283" s="441"/>
      <c r="F283" s="442"/>
      <c r="G283" s="441"/>
      <c r="H283" s="441"/>
      <c r="I283" s="108"/>
      <c r="J283" s="108"/>
      <c r="K283" s="108"/>
      <c r="L283" s="108"/>
      <c r="M283" s="441"/>
      <c r="N283" s="441"/>
      <c r="O283" s="441"/>
      <c r="P283" s="441"/>
      <c r="Q283" s="441"/>
      <c r="R283" s="441"/>
      <c r="S283" s="441"/>
      <c r="T283" s="441"/>
      <c r="U283" s="441"/>
      <c r="V283" s="441"/>
      <c r="W283" s="443"/>
      <c r="X283" s="441"/>
      <c r="Y283" s="444"/>
      <c r="Z283" s="444"/>
      <c r="AA283" s="444"/>
      <c r="AB283" s="444"/>
      <c r="AC283" s="444"/>
      <c r="AD283" s="444"/>
      <c r="AE283" s="444"/>
      <c r="AF283" s="444"/>
      <c r="AG283" s="444"/>
      <c r="AH283" s="444"/>
    </row>
    <row r="284" spans="1:34" s="49" customFormat="1" ht="15.75" x14ac:dyDescent="0.25">
      <c r="A284" s="444"/>
      <c r="B284" s="441"/>
      <c r="C284" s="441"/>
      <c r="D284" s="441"/>
      <c r="E284" s="441"/>
      <c r="F284" s="442"/>
      <c r="G284" s="441"/>
      <c r="H284" s="441"/>
      <c r="I284" s="108"/>
      <c r="J284" s="108"/>
      <c r="K284" s="108"/>
      <c r="L284" s="108"/>
      <c r="M284" s="441"/>
      <c r="N284" s="441"/>
      <c r="O284" s="441"/>
      <c r="P284" s="441"/>
      <c r="Q284" s="441"/>
      <c r="R284" s="441"/>
      <c r="S284" s="441"/>
      <c r="T284" s="441"/>
      <c r="U284" s="441"/>
      <c r="V284" s="441"/>
      <c r="W284" s="443"/>
      <c r="X284" s="441"/>
      <c r="Y284" s="444"/>
      <c r="Z284" s="444"/>
      <c r="AA284" s="444"/>
      <c r="AB284" s="444"/>
      <c r="AC284" s="444"/>
      <c r="AD284" s="444"/>
      <c r="AE284" s="444"/>
      <c r="AF284" s="444"/>
      <c r="AG284" s="444"/>
      <c r="AH284" s="444"/>
    </row>
    <row r="285" spans="1:34" s="49" customFormat="1" ht="15.75" x14ac:dyDescent="0.25">
      <c r="A285" s="444"/>
      <c r="B285" s="441"/>
      <c r="C285" s="441"/>
      <c r="D285" s="441"/>
      <c r="E285" s="441"/>
      <c r="F285" s="442"/>
      <c r="G285" s="441"/>
      <c r="H285" s="441"/>
      <c r="I285" s="108"/>
      <c r="J285" s="108"/>
      <c r="K285" s="108"/>
      <c r="L285" s="108"/>
      <c r="M285" s="441"/>
      <c r="N285" s="441"/>
      <c r="O285" s="441"/>
      <c r="P285" s="441"/>
      <c r="Q285" s="441"/>
      <c r="R285" s="441"/>
      <c r="S285" s="441"/>
      <c r="T285" s="441"/>
      <c r="U285" s="441"/>
      <c r="V285" s="441"/>
      <c r="W285" s="443"/>
      <c r="X285" s="441"/>
      <c r="Y285" s="444"/>
      <c r="Z285" s="444"/>
      <c r="AA285" s="444"/>
      <c r="AB285" s="444"/>
      <c r="AC285" s="444"/>
      <c r="AD285" s="444"/>
      <c r="AE285" s="444"/>
      <c r="AF285" s="444"/>
      <c r="AG285" s="444"/>
      <c r="AH285" s="444"/>
    </row>
    <row r="286" spans="1:34" s="49" customFormat="1" ht="15.75" x14ac:dyDescent="0.25">
      <c r="A286" s="444"/>
      <c r="B286" s="441"/>
      <c r="C286" s="441"/>
      <c r="D286" s="441"/>
      <c r="E286" s="441"/>
      <c r="F286" s="442"/>
      <c r="G286" s="441"/>
      <c r="H286" s="441"/>
      <c r="I286" s="108"/>
      <c r="J286" s="108"/>
      <c r="K286" s="108"/>
      <c r="L286" s="108"/>
      <c r="M286" s="441"/>
      <c r="N286" s="441"/>
      <c r="O286" s="441"/>
      <c r="P286" s="441"/>
      <c r="Q286" s="441"/>
      <c r="R286" s="441"/>
      <c r="S286" s="441"/>
      <c r="T286" s="441"/>
      <c r="U286" s="441"/>
      <c r="V286" s="441"/>
      <c r="W286" s="443"/>
      <c r="X286" s="441"/>
      <c r="Y286" s="444"/>
      <c r="Z286" s="444"/>
      <c r="AA286" s="444"/>
      <c r="AB286" s="444"/>
      <c r="AC286" s="444"/>
      <c r="AD286" s="444"/>
      <c r="AE286" s="444"/>
      <c r="AF286" s="444"/>
      <c r="AG286" s="444"/>
      <c r="AH286" s="444"/>
    </row>
    <row r="287" spans="1:34" s="49" customFormat="1" ht="15.75" x14ac:dyDescent="0.25">
      <c r="A287" s="444"/>
      <c r="B287" s="441"/>
      <c r="C287" s="441"/>
      <c r="D287" s="441"/>
      <c r="E287" s="441"/>
      <c r="F287" s="442"/>
      <c r="G287" s="441"/>
      <c r="H287" s="441"/>
      <c r="I287" s="108"/>
      <c r="J287" s="108"/>
      <c r="K287" s="108"/>
      <c r="L287" s="108"/>
      <c r="M287" s="441"/>
      <c r="N287" s="441"/>
      <c r="O287" s="441"/>
      <c r="P287" s="441"/>
      <c r="Q287" s="441"/>
      <c r="R287" s="441"/>
      <c r="S287" s="441"/>
      <c r="T287" s="441"/>
      <c r="U287" s="441"/>
      <c r="V287" s="441"/>
      <c r="W287" s="443"/>
      <c r="X287" s="441"/>
      <c r="Y287" s="444"/>
      <c r="Z287" s="444"/>
      <c r="AA287" s="444"/>
      <c r="AB287" s="444"/>
      <c r="AC287" s="444"/>
      <c r="AD287" s="444"/>
      <c r="AE287" s="444"/>
      <c r="AF287" s="444"/>
      <c r="AG287" s="444"/>
      <c r="AH287" s="444"/>
    </row>
    <row r="288" spans="1:34" s="49" customFormat="1" ht="15.75" x14ac:dyDescent="0.25">
      <c r="A288" s="444"/>
      <c r="B288" s="441"/>
      <c r="C288" s="441"/>
      <c r="D288" s="441"/>
      <c r="E288" s="441"/>
      <c r="F288" s="442"/>
      <c r="G288" s="441"/>
      <c r="H288" s="441"/>
      <c r="I288" s="108"/>
      <c r="J288" s="108"/>
      <c r="K288" s="108"/>
      <c r="L288" s="108"/>
      <c r="M288" s="441"/>
      <c r="N288" s="441"/>
      <c r="O288" s="441"/>
      <c r="P288" s="441"/>
      <c r="Q288" s="441"/>
      <c r="R288" s="441"/>
      <c r="S288" s="441"/>
      <c r="T288" s="441"/>
      <c r="U288" s="441"/>
      <c r="V288" s="441"/>
      <c r="W288" s="443"/>
      <c r="X288" s="441"/>
      <c r="Y288" s="444"/>
      <c r="Z288" s="444"/>
      <c r="AA288" s="444"/>
      <c r="AB288" s="444"/>
      <c r="AC288" s="444"/>
      <c r="AD288" s="444"/>
      <c r="AE288" s="444"/>
      <c r="AF288" s="444"/>
      <c r="AG288" s="444"/>
      <c r="AH288" s="444"/>
    </row>
    <row r="289" spans="1:34" s="49" customFormat="1" ht="15.75" x14ac:dyDescent="0.25">
      <c r="A289" s="444"/>
      <c r="B289" s="441"/>
      <c r="C289" s="441"/>
      <c r="D289" s="441"/>
      <c r="E289" s="441"/>
      <c r="F289" s="442"/>
      <c r="G289" s="441"/>
      <c r="H289" s="441"/>
      <c r="I289" s="108"/>
      <c r="J289" s="108"/>
      <c r="K289" s="108"/>
      <c r="L289" s="108"/>
      <c r="M289" s="441"/>
      <c r="N289" s="441"/>
      <c r="O289" s="441"/>
      <c r="P289" s="441"/>
      <c r="Q289" s="441"/>
      <c r="R289" s="441"/>
      <c r="S289" s="441"/>
      <c r="T289" s="441"/>
      <c r="U289" s="441"/>
      <c r="V289" s="441"/>
      <c r="W289" s="443"/>
      <c r="X289" s="441"/>
      <c r="Y289" s="444"/>
      <c r="Z289" s="444"/>
      <c r="AA289" s="444"/>
      <c r="AB289" s="444"/>
      <c r="AC289" s="444"/>
      <c r="AD289" s="444"/>
      <c r="AE289" s="444"/>
      <c r="AF289" s="444"/>
      <c r="AG289" s="444"/>
      <c r="AH289" s="444"/>
    </row>
    <row r="290" spans="1:34" s="49" customFormat="1" ht="15.75" x14ac:dyDescent="0.25">
      <c r="A290" s="444"/>
      <c r="B290" s="441"/>
      <c r="C290" s="441"/>
      <c r="D290" s="441"/>
      <c r="E290" s="441"/>
      <c r="F290" s="442"/>
      <c r="G290" s="441"/>
      <c r="H290" s="441"/>
      <c r="I290" s="108"/>
      <c r="J290" s="108"/>
      <c r="K290" s="108"/>
      <c r="L290" s="108"/>
      <c r="M290" s="441"/>
      <c r="N290" s="441"/>
      <c r="O290" s="441"/>
      <c r="P290" s="441"/>
      <c r="Q290" s="441"/>
      <c r="R290" s="441"/>
      <c r="S290" s="441"/>
      <c r="T290" s="441"/>
      <c r="U290" s="441"/>
      <c r="V290" s="441"/>
      <c r="W290" s="443"/>
      <c r="X290" s="441"/>
      <c r="Y290" s="444"/>
      <c r="Z290" s="444"/>
      <c r="AA290" s="444"/>
      <c r="AB290" s="444"/>
      <c r="AC290" s="444"/>
      <c r="AD290" s="444"/>
      <c r="AE290" s="444"/>
      <c r="AF290" s="444"/>
      <c r="AG290" s="444"/>
      <c r="AH290" s="444"/>
    </row>
    <row r="291" spans="1:34" s="49" customFormat="1" ht="15.75" x14ac:dyDescent="0.25">
      <c r="A291" s="444"/>
      <c r="B291" s="441"/>
      <c r="C291" s="441"/>
      <c r="D291" s="441"/>
      <c r="E291" s="441"/>
      <c r="F291" s="442"/>
      <c r="G291" s="441"/>
      <c r="H291" s="441"/>
      <c r="I291" s="108"/>
      <c r="J291" s="108"/>
      <c r="K291" s="108"/>
      <c r="L291" s="108"/>
      <c r="M291" s="441"/>
      <c r="N291" s="441"/>
      <c r="O291" s="441"/>
      <c r="P291" s="441"/>
      <c r="Q291" s="441"/>
      <c r="R291" s="441"/>
      <c r="S291" s="441"/>
      <c r="T291" s="441"/>
      <c r="U291" s="441"/>
      <c r="V291" s="441"/>
      <c r="W291" s="443"/>
      <c r="X291" s="441"/>
      <c r="Y291" s="444"/>
      <c r="Z291" s="444"/>
      <c r="AA291" s="444"/>
      <c r="AB291" s="444"/>
      <c r="AC291" s="444"/>
      <c r="AD291" s="444"/>
      <c r="AE291" s="444"/>
      <c r="AF291" s="444"/>
      <c r="AG291" s="444"/>
      <c r="AH291" s="444"/>
    </row>
    <row r="292" spans="1:34" s="49" customFormat="1" ht="15.75" x14ac:dyDescent="0.25">
      <c r="A292" s="444"/>
      <c r="B292" s="441"/>
      <c r="C292" s="441"/>
      <c r="D292" s="441"/>
      <c r="E292" s="441"/>
      <c r="F292" s="442"/>
      <c r="G292" s="441"/>
      <c r="H292" s="441"/>
      <c r="I292" s="108"/>
      <c r="J292" s="108"/>
      <c r="K292" s="108"/>
      <c r="L292" s="108"/>
      <c r="M292" s="441"/>
      <c r="N292" s="441"/>
      <c r="O292" s="441"/>
      <c r="P292" s="441"/>
      <c r="Q292" s="441"/>
      <c r="R292" s="441"/>
      <c r="S292" s="441"/>
      <c r="T292" s="441"/>
      <c r="U292" s="441"/>
      <c r="V292" s="441"/>
      <c r="W292" s="443"/>
      <c r="X292" s="441"/>
      <c r="Y292" s="444"/>
      <c r="Z292" s="444"/>
      <c r="AA292" s="444"/>
      <c r="AB292" s="444"/>
      <c r="AC292" s="444"/>
      <c r="AD292" s="444"/>
      <c r="AE292" s="444"/>
      <c r="AF292" s="444"/>
      <c r="AG292" s="444"/>
      <c r="AH292" s="444"/>
    </row>
    <row r="293" spans="1:34" s="49" customFormat="1" ht="15.75" x14ac:dyDescent="0.25">
      <c r="A293" s="444"/>
      <c r="B293" s="441"/>
      <c r="C293" s="441"/>
      <c r="D293" s="441"/>
      <c r="E293" s="441"/>
      <c r="F293" s="442"/>
      <c r="G293" s="441"/>
      <c r="H293" s="441"/>
      <c r="I293" s="108"/>
      <c r="J293" s="108"/>
      <c r="K293" s="108"/>
      <c r="L293" s="108"/>
      <c r="M293" s="441"/>
      <c r="N293" s="441"/>
      <c r="O293" s="441"/>
      <c r="P293" s="441"/>
      <c r="Q293" s="441"/>
      <c r="R293" s="441"/>
      <c r="S293" s="441"/>
      <c r="T293" s="441"/>
      <c r="U293" s="441"/>
      <c r="V293" s="441"/>
      <c r="W293" s="443"/>
      <c r="X293" s="441"/>
      <c r="Y293" s="444"/>
      <c r="Z293" s="444"/>
      <c r="AA293" s="444"/>
      <c r="AB293" s="444"/>
      <c r="AC293" s="444"/>
      <c r="AD293" s="444"/>
      <c r="AE293" s="444"/>
      <c r="AF293" s="444"/>
      <c r="AG293" s="444"/>
      <c r="AH293" s="444"/>
    </row>
    <row r="294" spans="1:34" s="49" customFormat="1" ht="15.75" x14ac:dyDescent="0.25">
      <c r="A294" s="444"/>
      <c r="B294" s="441"/>
      <c r="C294" s="441"/>
      <c r="D294" s="441"/>
      <c r="E294" s="441"/>
      <c r="F294" s="442"/>
      <c r="G294" s="441"/>
      <c r="H294" s="441"/>
      <c r="I294" s="108"/>
      <c r="J294" s="108"/>
      <c r="K294" s="108"/>
      <c r="L294" s="108"/>
      <c r="M294" s="441"/>
      <c r="N294" s="441"/>
      <c r="O294" s="441"/>
      <c r="P294" s="441"/>
      <c r="Q294" s="441"/>
      <c r="R294" s="441"/>
      <c r="S294" s="441"/>
      <c r="T294" s="441"/>
      <c r="U294" s="441"/>
      <c r="V294" s="441"/>
      <c r="W294" s="443"/>
      <c r="X294" s="441"/>
      <c r="Y294" s="444"/>
      <c r="Z294" s="444"/>
      <c r="AA294" s="444"/>
      <c r="AB294" s="444"/>
      <c r="AC294" s="444"/>
      <c r="AD294" s="444"/>
      <c r="AE294" s="444"/>
      <c r="AF294" s="444"/>
      <c r="AG294" s="444"/>
      <c r="AH294" s="444"/>
    </row>
    <row r="295" spans="1:34" s="49" customFormat="1" ht="15.75" x14ac:dyDescent="0.25">
      <c r="A295" s="444"/>
      <c r="B295" s="441"/>
      <c r="C295" s="441"/>
      <c r="D295" s="441"/>
      <c r="E295" s="441"/>
      <c r="F295" s="442"/>
      <c r="G295" s="441"/>
      <c r="H295" s="441"/>
      <c r="I295" s="108"/>
      <c r="J295" s="108"/>
      <c r="K295" s="108"/>
      <c r="L295" s="108"/>
      <c r="M295" s="441"/>
      <c r="N295" s="441"/>
      <c r="O295" s="441"/>
      <c r="P295" s="441"/>
      <c r="Q295" s="441"/>
      <c r="R295" s="441"/>
      <c r="S295" s="441"/>
      <c r="T295" s="441"/>
      <c r="U295" s="441"/>
      <c r="V295" s="441"/>
      <c r="W295" s="443"/>
      <c r="X295" s="441"/>
      <c r="Y295" s="444"/>
      <c r="Z295" s="444"/>
      <c r="AA295" s="444"/>
      <c r="AB295" s="444"/>
      <c r="AC295" s="444"/>
      <c r="AD295" s="444"/>
      <c r="AE295" s="444"/>
      <c r="AF295" s="444"/>
      <c r="AG295" s="444"/>
      <c r="AH295" s="444"/>
    </row>
    <row r="296" spans="1:34" s="49" customFormat="1" ht="15.75" x14ac:dyDescent="0.25">
      <c r="A296" s="444"/>
      <c r="B296" s="441"/>
      <c r="C296" s="441"/>
      <c r="D296" s="441"/>
      <c r="E296" s="441"/>
      <c r="F296" s="442"/>
      <c r="G296" s="441"/>
      <c r="H296" s="441"/>
      <c r="I296" s="108"/>
      <c r="J296" s="108"/>
      <c r="K296" s="108"/>
      <c r="L296" s="108"/>
      <c r="M296" s="441"/>
      <c r="N296" s="441"/>
      <c r="O296" s="441"/>
      <c r="P296" s="441"/>
      <c r="Q296" s="441"/>
      <c r="R296" s="441"/>
      <c r="S296" s="441"/>
      <c r="T296" s="441"/>
      <c r="U296" s="441"/>
      <c r="V296" s="441"/>
      <c r="W296" s="443"/>
      <c r="X296" s="441"/>
      <c r="Y296" s="444"/>
      <c r="Z296" s="444"/>
      <c r="AA296" s="444"/>
      <c r="AB296" s="444"/>
      <c r="AC296" s="444"/>
      <c r="AD296" s="444"/>
      <c r="AE296" s="444"/>
      <c r="AF296" s="444"/>
      <c r="AG296" s="444"/>
      <c r="AH296" s="444"/>
    </row>
    <row r="297" spans="1:34" s="49" customFormat="1" ht="15.75" x14ac:dyDescent="0.25">
      <c r="A297" s="444"/>
      <c r="B297" s="441"/>
      <c r="C297" s="441"/>
      <c r="D297" s="441"/>
      <c r="E297" s="441"/>
      <c r="F297" s="442"/>
      <c r="G297" s="441"/>
      <c r="H297" s="441"/>
      <c r="I297" s="108"/>
      <c r="J297" s="108"/>
      <c r="K297" s="108"/>
      <c r="L297" s="108"/>
      <c r="M297" s="441"/>
      <c r="N297" s="441"/>
      <c r="O297" s="441"/>
      <c r="P297" s="441"/>
      <c r="Q297" s="441"/>
      <c r="R297" s="441"/>
      <c r="S297" s="441"/>
      <c r="T297" s="441"/>
      <c r="U297" s="441"/>
      <c r="V297" s="441"/>
      <c r="W297" s="443"/>
      <c r="X297" s="441"/>
      <c r="Y297" s="444"/>
      <c r="Z297" s="444"/>
      <c r="AA297" s="444"/>
      <c r="AB297" s="444"/>
      <c r="AC297" s="444"/>
      <c r="AD297" s="444"/>
      <c r="AE297" s="444"/>
      <c r="AF297" s="444"/>
      <c r="AG297" s="444"/>
      <c r="AH297" s="444"/>
    </row>
    <row r="298" spans="1:34" s="49" customFormat="1" ht="15.75" x14ac:dyDescent="0.25">
      <c r="A298" s="444"/>
      <c r="B298" s="441"/>
      <c r="C298" s="441"/>
      <c r="D298" s="441"/>
      <c r="E298" s="441"/>
      <c r="F298" s="442"/>
      <c r="G298" s="441"/>
      <c r="H298" s="441"/>
      <c r="I298" s="108"/>
      <c r="J298" s="108"/>
      <c r="K298" s="108"/>
      <c r="L298" s="108"/>
      <c r="M298" s="441"/>
      <c r="N298" s="441"/>
      <c r="O298" s="441"/>
      <c r="P298" s="441"/>
      <c r="Q298" s="441"/>
      <c r="R298" s="441"/>
      <c r="S298" s="441"/>
      <c r="T298" s="441"/>
      <c r="U298" s="441"/>
      <c r="V298" s="441"/>
      <c r="W298" s="443"/>
      <c r="X298" s="441"/>
      <c r="Y298" s="444"/>
      <c r="Z298" s="444"/>
      <c r="AA298" s="444"/>
      <c r="AB298" s="444"/>
      <c r="AC298" s="444"/>
      <c r="AD298" s="444"/>
      <c r="AE298" s="444"/>
      <c r="AF298" s="444"/>
      <c r="AG298" s="444"/>
      <c r="AH298" s="444"/>
    </row>
    <row r="299" spans="1:34" s="49" customFormat="1" ht="15.75" x14ac:dyDescent="0.25">
      <c r="A299" s="444"/>
      <c r="B299" s="441"/>
      <c r="C299" s="441"/>
      <c r="D299" s="441"/>
      <c r="E299" s="441"/>
      <c r="F299" s="442"/>
      <c r="G299" s="441"/>
      <c r="H299" s="441"/>
      <c r="I299" s="108"/>
      <c r="J299" s="108"/>
      <c r="K299" s="108"/>
      <c r="L299" s="108"/>
      <c r="M299" s="441"/>
      <c r="N299" s="441"/>
      <c r="O299" s="441"/>
      <c r="P299" s="441"/>
      <c r="Q299" s="441"/>
      <c r="R299" s="441"/>
      <c r="S299" s="441"/>
      <c r="T299" s="441"/>
      <c r="U299" s="441"/>
      <c r="V299" s="441"/>
      <c r="W299" s="443"/>
      <c r="X299" s="441"/>
      <c r="Y299" s="444"/>
      <c r="Z299" s="444"/>
      <c r="AA299" s="444"/>
      <c r="AB299" s="444"/>
      <c r="AC299" s="444"/>
      <c r="AD299" s="444"/>
      <c r="AE299" s="444"/>
      <c r="AF299" s="444"/>
      <c r="AG299" s="444"/>
      <c r="AH299" s="444"/>
    </row>
    <row r="300" spans="1:34" s="49" customFormat="1" ht="15.75" x14ac:dyDescent="0.25">
      <c r="A300" s="444"/>
      <c r="B300" s="441"/>
      <c r="C300" s="441"/>
      <c r="D300" s="441"/>
      <c r="E300" s="441"/>
      <c r="F300" s="442"/>
      <c r="G300" s="441"/>
      <c r="H300" s="441"/>
      <c r="I300" s="108"/>
      <c r="J300" s="108"/>
      <c r="K300" s="108"/>
      <c r="L300" s="108"/>
      <c r="M300" s="441"/>
      <c r="N300" s="441"/>
      <c r="O300" s="441"/>
      <c r="P300" s="441"/>
      <c r="Q300" s="441"/>
      <c r="R300" s="441"/>
      <c r="S300" s="441"/>
      <c r="T300" s="441"/>
      <c r="U300" s="441"/>
      <c r="V300" s="441"/>
      <c r="W300" s="443"/>
      <c r="X300" s="441"/>
      <c r="Y300" s="444"/>
      <c r="Z300" s="444"/>
      <c r="AA300" s="444"/>
      <c r="AB300" s="444"/>
      <c r="AC300" s="444"/>
      <c r="AD300" s="444"/>
      <c r="AE300" s="444"/>
      <c r="AF300" s="444"/>
      <c r="AG300" s="444"/>
      <c r="AH300" s="444"/>
    </row>
    <row r="301" spans="1:34" s="49" customFormat="1" ht="15.75" x14ac:dyDescent="0.25">
      <c r="A301" s="444"/>
      <c r="B301" s="441"/>
      <c r="C301" s="441"/>
      <c r="D301" s="441"/>
      <c r="E301" s="441"/>
      <c r="F301" s="442"/>
      <c r="G301" s="441"/>
      <c r="H301" s="441"/>
      <c r="I301" s="108"/>
      <c r="J301" s="108"/>
      <c r="K301" s="108"/>
      <c r="L301" s="108"/>
      <c r="M301" s="441"/>
      <c r="N301" s="441"/>
      <c r="O301" s="441"/>
      <c r="P301" s="441"/>
      <c r="Q301" s="441"/>
      <c r="R301" s="441"/>
      <c r="S301" s="441"/>
      <c r="T301" s="441"/>
      <c r="U301" s="441"/>
      <c r="V301" s="441"/>
      <c r="W301" s="443"/>
      <c r="X301" s="441"/>
      <c r="Y301" s="444"/>
      <c r="Z301" s="444"/>
      <c r="AA301" s="444"/>
      <c r="AB301" s="444"/>
      <c r="AC301" s="444"/>
      <c r="AD301" s="444"/>
      <c r="AE301" s="444"/>
      <c r="AF301" s="444"/>
      <c r="AG301" s="444"/>
      <c r="AH301" s="444"/>
    </row>
    <row r="302" spans="1:34" s="49" customFormat="1" ht="15.75" x14ac:dyDescent="0.25">
      <c r="A302" s="444"/>
      <c r="B302" s="441"/>
      <c r="C302" s="441"/>
      <c r="D302" s="441"/>
      <c r="E302" s="441"/>
      <c r="F302" s="442"/>
      <c r="G302" s="441"/>
      <c r="H302" s="441"/>
      <c r="I302" s="108"/>
      <c r="J302" s="108"/>
      <c r="K302" s="108"/>
      <c r="L302" s="108"/>
      <c r="M302" s="441"/>
      <c r="N302" s="441"/>
      <c r="O302" s="441"/>
      <c r="P302" s="441"/>
      <c r="Q302" s="441"/>
      <c r="R302" s="441"/>
      <c r="S302" s="441"/>
      <c r="T302" s="441"/>
      <c r="U302" s="441"/>
      <c r="V302" s="441"/>
      <c r="W302" s="443"/>
      <c r="X302" s="441"/>
      <c r="Y302" s="444"/>
      <c r="Z302" s="444"/>
      <c r="AA302" s="444"/>
      <c r="AB302" s="444"/>
      <c r="AC302" s="444"/>
      <c r="AD302" s="444"/>
      <c r="AE302" s="444"/>
      <c r="AF302" s="444"/>
      <c r="AG302" s="444"/>
      <c r="AH302" s="444"/>
    </row>
    <row r="303" spans="1:34" s="49" customFormat="1" ht="15.75" x14ac:dyDescent="0.25">
      <c r="A303" s="444"/>
      <c r="B303" s="441"/>
      <c r="C303" s="441"/>
      <c r="D303" s="441"/>
      <c r="E303" s="441"/>
      <c r="F303" s="442"/>
      <c r="G303" s="441"/>
      <c r="H303" s="441"/>
      <c r="I303" s="108"/>
      <c r="J303" s="108"/>
      <c r="K303" s="108"/>
      <c r="L303" s="108"/>
      <c r="M303" s="441"/>
      <c r="N303" s="441"/>
      <c r="O303" s="441"/>
      <c r="P303" s="441"/>
      <c r="Q303" s="441"/>
      <c r="R303" s="441"/>
      <c r="S303" s="441"/>
      <c r="T303" s="441"/>
      <c r="U303" s="441"/>
      <c r="V303" s="441"/>
      <c r="W303" s="443"/>
      <c r="X303" s="441"/>
      <c r="Y303" s="444"/>
      <c r="Z303" s="444"/>
      <c r="AA303" s="444"/>
      <c r="AB303" s="444"/>
      <c r="AC303" s="444"/>
      <c r="AD303" s="444"/>
      <c r="AE303" s="444"/>
      <c r="AF303" s="444"/>
      <c r="AG303" s="444"/>
      <c r="AH303" s="444"/>
    </row>
    <row r="304" spans="1:34" s="49" customFormat="1" ht="15.75" x14ac:dyDescent="0.25">
      <c r="A304" s="444"/>
      <c r="B304" s="441"/>
      <c r="C304" s="441"/>
      <c r="D304" s="441"/>
      <c r="E304" s="441"/>
      <c r="F304" s="442"/>
      <c r="G304" s="441"/>
      <c r="H304" s="441"/>
      <c r="I304" s="108"/>
      <c r="J304" s="108"/>
      <c r="K304" s="108"/>
      <c r="L304" s="108"/>
      <c r="M304" s="441"/>
      <c r="N304" s="441"/>
      <c r="O304" s="441"/>
      <c r="P304" s="441"/>
      <c r="Q304" s="441"/>
      <c r="R304" s="441"/>
      <c r="S304" s="441"/>
      <c r="T304" s="441"/>
      <c r="U304" s="441"/>
      <c r="V304" s="441"/>
      <c r="W304" s="443"/>
      <c r="X304" s="441"/>
      <c r="Y304" s="444"/>
      <c r="Z304" s="444"/>
      <c r="AA304" s="444"/>
      <c r="AB304" s="444"/>
      <c r="AC304" s="444"/>
      <c r="AD304" s="444"/>
      <c r="AE304" s="444"/>
      <c r="AF304" s="444"/>
      <c r="AG304" s="444"/>
      <c r="AH304" s="444"/>
    </row>
    <row r="305" spans="1:34" s="49" customFormat="1" ht="15.75" x14ac:dyDescent="0.25">
      <c r="A305" s="444"/>
      <c r="B305" s="441"/>
      <c r="C305" s="441"/>
      <c r="D305" s="441"/>
      <c r="E305" s="441"/>
      <c r="F305" s="442"/>
      <c r="G305" s="441"/>
      <c r="H305" s="441"/>
      <c r="I305" s="108"/>
      <c r="J305" s="108"/>
      <c r="K305" s="108"/>
      <c r="L305" s="108"/>
      <c r="M305" s="441"/>
      <c r="N305" s="441"/>
      <c r="O305" s="441"/>
      <c r="P305" s="441"/>
      <c r="Q305" s="441"/>
      <c r="R305" s="441"/>
      <c r="S305" s="441"/>
      <c r="T305" s="441"/>
      <c r="U305" s="441"/>
      <c r="V305" s="441"/>
      <c r="W305" s="443"/>
      <c r="X305" s="441"/>
      <c r="Y305" s="444"/>
      <c r="Z305" s="444"/>
      <c r="AA305" s="444"/>
      <c r="AB305" s="444"/>
      <c r="AC305" s="444"/>
      <c r="AD305" s="444"/>
      <c r="AE305" s="444"/>
      <c r="AF305" s="444"/>
      <c r="AG305" s="444"/>
      <c r="AH305" s="444"/>
    </row>
    <row r="306" spans="1:34" s="49" customFormat="1" ht="15.75" x14ac:dyDescent="0.25">
      <c r="A306" s="444"/>
      <c r="B306" s="441"/>
      <c r="C306" s="441"/>
      <c r="D306" s="441"/>
      <c r="E306" s="441"/>
      <c r="F306" s="442"/>
      <c r="G306" s="441"/>
      <c r="H306" s="441"/>
      <c r="I306" s="108"/>
      <c r="J306" s="108"/>
      <c r="K306" s="108"/>
      <c r="L306" s="108"/>
      <c r="M306" s="441"/>
      <c r="N306" s="441"/>
      <c r="O306" s="441"/>
      <c r="P306" s="441"/>
      <c r="Q306" s="441"/>
      <c r="R306" s="441"/>
      <c r="S306" s="441"/>
      <c r="T306" s="441"/>
      <c r="U306" s="441"/>
      <c r="V306" s="441"/>
      <c r="W306" s="443"/>
      <c r="X306" s="441"/>
      <c r="Y306" s="444"/>
      <c r="Z306" s="444"/>
      <c r="AA306" s="444"/>
      <c r="AB306" s="444"/>
      <c r="AC306" s="444"/>
      <c r="AD306" s="444"/>
      <c r="AE306" s="444"/>
      <c r="AF306" s="444"/>
      <c r="AG306" s="444"/>
      <c r="AH306" s="444"/>
    </row>
    <row r="307" spans="1:34" s="49" customFormat="1" ht="15.75" x14ac:dyDescent="0.25">
      <c r="A307" s="444"/>
      <c r="B307" s="441"/>
      <c r="C307" s="441"/>
      <c r="D307" s="441"/>
      <c r="E307" s="441"/>
      <c r="F307" s="442"/>
      <c r="G307" s="441"/>
      <c r="H307" s="441"/>
      <c r="I307" s="108"/>
      <c r="J307" s="108"/>
      <c r="K307" s="108"/>
      <c r="L307" s="108"/>
      <c r="M307" s="441"/>
      <c r="N307" s="441"/>
      <c r="O307" s="441"/>
      <c r="P307" s="441"/>
      <c r="Q307" s="441"/>
      <c r="R307" s="441"/>
      <c r="S307" s="441"/>
      <c r="T307" s="441"/>
      <c r="U307" s="441"/>
      <c r="V307" s="441"/>
      <c r="W307" s="443"/>
      <c r="X307" s="441"/>
      <c r="Y307" s="444"/>
      <c r="Z307" s="444"/>
      <c r="AA307" s="444"/>
      <c r="AB307" s="444"/>
      <c r="AC307" s="444"/>
      <c r="AD307" s="444"/>
      <c r="AE307" s="444"/>
      <c r="AF307" s="444"/>
      <c r="AG307" s="444"/>
      <c r="AH307" s="444"/>
    </row>
    <row r="308" spans="1:34" s="49" customFormat="1" ht="15.75" x14ac:dyDescent="0.25">
      <c r="A308" s="444"/>
      <c r="B308" s="441"/>
      <c r="C308" s="441"/>
      <c r="D308" s="441"/>
      <c r="E308" s="441"/>
      <c r="F308" s="442"/>
      <c r="G308" s="441"/>
      <c r="H308" s="441"/>
      <c r="I308" s="108"/>
      <c r="J308" s="108"/>
      <c r="K308" s="108"/>
      <c r="L308" s="108"/>
      <c r="M308" s="441"/>
      <c r="N308" s="441"/>
      <c r="O308" s="441"/>
      <c r="P308" s="441"/>
      <c r="Q308" s="441"/>
      <c r="R308" s="441"/>
      <c r="S308" s="441"/>
      <c r="T308" s="441"/>
      <c r="U308" s="441"/>
      <c r="V308" s="441"/>
      <c r="W308" s="443"/>
      <c r="X308" s="441"/>
      <c r="Y308" s="444"/>
      <c r="Z308" s="444"/>
      <c r="AA308" s="444"/>
      <c r="AB308" s="444"/>
      <c r="AC308" s="444"/>
      <c r="AD308" s="444"/>
      <c r="AE308" s="444"/>
      <c r="AF308" s="444"/>
      <c r="AG308" s="444"/>
      <c r="AH308" s="444"/>
    </row>
    <row r="309" spans="1:34" s="49" customFormat="1" ht="15.75" x14ac:dyDescent="0.25">
      <c r="A309" s="444"/>
      <c r="B309" s="441"/>
      <c r="C309" s="441"/>
      <c r="D309" s="441"/>
      <c r="E309" s="441"/>
      <c r="F309" s="442"/>
      <c r="G309" s="441"/>
      <c r="H309" s="441"/>
      <c r="I309" s="108"/>
      <c r="J309" s="108"/>
      <c r="K309" s="108"/>
      <c r="L309" s="108"/>
      <c r="M309" s="441"/>
      <c r="N309" s="441"/>
      <c r="O309" s="441"/>
      <c r="P309" s="441"/>
      <c r="Q309" s="441"/>
      <c r="R309" s="441"/>
      <c r="S309" s="441"/>
      <c r="T309" s="441"/>
      <c r="U309" s="441"/>
      <c r="V309" s="441"/>
      <c r="W309" s="443"/>
      <c r="X309" s="441"/>
      <c r="Y309" s="444"/>
      <c r="Z309" s="444"/>
      <c r="AA309" s="444"/>
      <c r="AB309" s="444"/>
      <c r="AC309" s="444"/>
      <c r="AD309" s="444"/>
      <c r="AE309" s="444"/>
      <c r="AF309" s="444"/>
      <c r="AG309" s="444"/>
      <c r="AH309" s="444"/>
    </row>
    <row r="310" spans="1:34" s="49" customFormat="1" ht="15.75" x14ac:dyDescent="0.25">
      <c r="A310" s="444"/>
      <c r="B310" s="441"/>
      <c r="C310" s="441"/>
      <c r="D310" s="441"/>
      <c r="E310" s="441"/>
      <c r="F310" s="442"/>
      <c r="G310" s="441"/>
      <c r="H310" s="441"/>
      <c r="I310" s="108"/>
      <c r="J310" s="108"/>
      <c r="K310" s="108"/>
      <c r="L310" s="108"/>
      <c r="M310" s="441"/>
      <c r="N310" s="441"/>
      <c r="O310" s="441"/>
      <c r="P310" s="441"/>
      <c r="Q310" s="441"/>
      <c r="R310" s="441"/>
      <c r="S310" s="441"/>
      <c r="T310" s="441"/>
      <c r="U310" s="441"/>
      <c r="V310" s="441"/>
      <c r="W310" s="443"/>
      <c r="X310" s="441"/>
      <c r="Y310" s="444"/>
      <c r="Z310" s="444"/>
      <c r="AA310" s="444"/>
      <c r="AB310" s="444"/>
      <c r="AC310" s="444"/>
      <c r="AD310" s="444"/>
      <c r="AE310" s="444"/>
      <c r="AF310" s="444"/>
      <c r="AG310" s="444"/>
      <c r="AH310" s="444"/>
    </row>
    <row r="311" spans="1:34" s="49" customFormat="1" ht="15.75" x14ac:dyDescent="0.25">
      <c r="A311" s="444"/>
      <c r="B311" s="441"/>
      <c r="C311" s="441"/>
      <c r="D311" s="441"/>
      <c r="E311" s="441"/>
      <c r="F311" s="442"/>
      <c r="G311" s="441"/>
      <c r="H311" s="441"/>
      <c r="I311" s="108"/>
      <c r="J311" s="108"/>
      <c r="K311" s="108"/>
      <c r="L311" s="108"/>
      <c r="M311" s="441"/>
      <c r="N311" s="441"/>
      <c r="O311" s="441"/>
      <c r="P311" s="441"/>
      <c r="Q311" s="441"/>
      <c r="R311" s="441"/>
      <c r="S311" s="441"/>
      <c r="T311" s="441"/>
      <c r="U311" s="441"/>
      <c r="V311" s="441"/>
      <c r="W311" s="443"/>
      <c r="X311" s="441"/>
      <c r="Y311" s="444"/>
      <c r="Z311" s="444"/>
      <c r="AA311" s="444"/>
      <c r="AB311" s="444"/>
      <c r="AC311" s="444"/>
      <c r="AD311" s="444"/>
      <c r="AE311" s="444"/>
      <c r="AF311" s="444"/>
      <c r="AG311" s="444"/>
      <c r="AH311" s="444"/>
    </row>
    <row r="312" spans="1:34" s="49" customFormat="1" ht="15.75" x14ac:dyDescent="0.25">
      <c r="A312" s="444"/>
      <c r="B312" s="441"/>
      <c r="C312" s="441"/>
      <c r="D312" s="441"/>
      <c r="E312" s="441"/>
      <c r="F312" s="442"/>
      <c r="G312" s="441"/>
      <c r="H312" s="441"/>
      <c r="I312" s="108"/>
      <c r="J312" s="108"/>
      <c r="K312" s="108"/>
      <c r="L312" s="108"/>
      <c r="M312" s="441"/>
      <c r="N312" s="441"/>
      <c r="O312" s="441"/>
      <c r="P312" s="441"/>
      <c r="Q312" s="441"/>
      <c r="R312" s="441"/>
      <c r="S312" s="441"/>
      <c r="T312" s="441"/>
      <c r="U312" s="441"/>
      <c r="V312" s="441"/>
      <c r="W312" s="443"/>
      <c r="X312" s="441"/>
      <c r="Y312" s="444"/>
      <c r="Z312" s="444"/>
      <c r="AA312" s="444"/>
      <c r="AB312" s="444"/>
      <c r="AC312" s="444"/>
      <c r="AD312" s="444"/>
      <c r="AE312" s="444"/>
      <c r="AF312" s="444"/>
      <c r="AG312" s="444"/>
      <c r="AH312" s="444"/>
    </row>
    <row r="313" spans="1:34" s="49" customFormat="1" ht="15.75" x14ac:dyDescent="0.25">
      <c r="A313" s="444"/>
      <c r="B313" s="441"/>
      <c r="C313" s="441"/>
      <c r="D313" s="441"/>
      <c r="E313" s="441"/>
      <c r="F313" s="442"/>
      <c r="G313" s="441"/>
      <c r="H313" s="441"/>
      <c r="I313" s="108"/>
      <c r="J313" s="108"/>
      <c r="K313" s="108"/>
      <c r="L313" s="108"/>
      <c r="M313" s="441"/>
      <c r="N313" s="441"/>
      <c r="O313" s="441"/>
      <c r="P313" s="441"/>
      <c r="Q313" s="441"/>
      <c r="R313" s="441"/>
      <c r="S313" s="441"/>
      <c r="T313" s="441"/>
      <c r="U313" s="441"/>
      <c r="V313" s="441"/>
      <c r="W313" s="443"/>
      <c r="X313" s="441"/>
      <c r="Y313" s="444"/>
      <c r="Z313" s="444"/>
      <c r="AA313" s="444"/>
      <c r="AB313" s="444"/>
      <c r="AC313" s="444"/>
      <c r="AD313" s="444"/>
      <c r="AE313" s="444"/>
      <c r="AF313" s="444"/>
      <c r="AG313" s="444"/>
      <c r="AH313" s="444"/>
    </row>
    <row r="314" spans="1:34" s="49" customFormat="1" ht="15.75" x14ac:dyDescent="0.25">
      <c r="A314" s="444"/>
      <c r="B314" s="441"/>
      <c r="C314" s="441"/>
      <c r="D314" s="441"/>
      <c r="E314" s="441"/>
      <c r="F314" s="442"/>
      <c r="G314" s="441"/>
      <c r="H314" s="441"/>
      <c r="I314" s="108"/>
      <c r="J314" s="108"/>
      <c r="K314" s="108"/>
      <c r="L314" s="108"/>
      <c r="M314" s="441"/>
      <c r="N314" s="441"/>
      <c r="O314" s="441"/>
      <c r="P314" s="441"/>
      <c r="Q314" s="441"/>
      <c r="R314" s="441"/>
      <c r="S314" s="441"/>
      <c r="T314" s="441"/>
      <c r="U314" s="441"/>
      <c r="V314" s="441"/>
      <c r="W314" s="443"/>
      <c r="X314" s="441"/>
      <c r="Y314" s="444"/>
      <c r="Z314" s="444"/>
      <c r="AA314" s="444"/>
      <c r="AB314" s="444"/>
      <c r="AC314" s="444"/>
      <c r="AD314" s="444"/>
      <c r="AE314" s="444"/>
      <c r="AF314" s="444"/>
      <c r="AG314" s="444"/>
      <c r="AH314" s="444"/>
    </row>
    <row r="315" spans="1:34" s="49" customFormat="1" ht="15.75" x14ac:dyDescent="0.25">
      <c r="A315" s="444"/>
      <c r="B315" s="441"/>
      <c r="C315" s="441"/>
      <c r="D315" s="441"/>
      <c r="E315" s="441"/>
      <c r="F315" s="442"/>
      <c r="G315" s="441"/>
      <c r="H315" s="441"/>
      <c r="I315" s="108"/>
      <c r="J315" s="108"/>
      <c r="K315" s="108"/>
      <c r="L315" s="108"/>
      <c r="M315" s="441"/>
      <c r="N315" s="441"/>
      <c r="O315" s="441"/>
      <c r="P315" s="441"/>
      <c r="Q315" s="441"/>
      <c r="R315" s="441"/>
      <c r="S315" s="441"/>
      <c r="T315" s="441"/>
      <c r="U315" s="441"/>
      <c r="V315" s="441"/>
      <c r="W315" s="443"/>
      <c r="X315" s="441"/>
      <c r="Y315" s="444"/>
      <c r="Z315" s="444"/>
      <c r="AA315" s="444"/>
      <c r="AB315" s="444"/>
      <c r="AC315" s="444"/>
      <c r="AD315" s="444"/>
      <c r="AE315" s="444"/>
      <c r="AF315" s="444"/>
      <c r="AG315" s="444"/>
      <c r="AH315" s="444"/>
    </row>
    <row r="316" spans="1:34" s="49" customFormat="1" ht="15.75" x14ac:dyDescent="0.25">
      <c r="A316" s="444"/>
      <c r="B316" s="441"/>
      <c r="C316" s="441"/>
      <c r="D316" s="441"/>
      <c r="E316" s="441"/>
      <c r="F316" s="442"/>
      <c r="G316" s="441"/>
      <c r="H316" s="441"/>
      <c r="I316" s="108"/>
      <c r="J316" s="108"/>
      <c r="K316" s="108"/>
      <c r="L316" s="108"/>
      <c r="M316" s="441"/>
      <c r="N316" s="441"/>
      <c r="O316" s="441"/>
      <c r="P316" s="441"/>
      <c r="Q316" s="441"/>
      <c r="R316" s="441"/>
      <c r="S316" s="441"/>
      <c r="T316" s="441"/>
      <c r="U316" s="441"/>
      <c r="V316" s="441"/>
      <c r="W316" s="443"/>
      <c r="X316" s="441"/>
      <c r="Y316" s="444"/>
      <c r="Z316" s="444"/>
      <c r="AA316" s="444"/>
      <c r="AB316" s="444"/>
      <c r="AC316" s="444"/>
      <c r="AD316" s="444"/>
      <c r="AE316" s="444"/>
      <c r="AF316" s="444"/>
      <c r="AG316" s="444"/>
      <c r="AH316" s="444"/>
    </row>
    <row r="317" spans="1:34" s="49" customFormat="1" ht="15.75" x14ac:dyDescent="0.25">
      <c r="A317" s="444"/>
      <c r="B317" s="441"/>
      <c r="C317" s="441"/>
      <c r="D317" s="441"/>
      <c r="E317" s="441"/>
      <c r="F317" s="442"/>
      <c r="G317" s="441"/>
      <c r="H317" s="441"/>
      <c r="I317" s="108"/>
      <c r="J317" s="108"/>
      <c r="K317" s="108"/>
      <c r="L317" s="108"/>
      <c r="M317" s="441"/>
      <c r="N317" s="441"/>
      <c r="O317" s="441"/>
      <c r="P317" s="441"/>
      <c r="Q317" s="441"/>
      <c r="R317" s="441"/>
      <c r="S317" s="441"/>
      <c r="T317" s="441"/>
      <c r="U317" s="441"/>
      <c r="V317" s="441"/>
      <c r="W317" s="443"/>
      <c r="X317" s="441"/>
      <c r="Y317" s="444"/>
      <c r="Z317" s="444"/>
      <c r="AA317" s="444"/>
      <c r="AB317" s="444"/>
      <c r="AC317" s="444"/>
      <c r="AD317" s="444"/>
      <c r="AE317" s="444"/>
      <c r="AF317" s="444"/>
      <c r="AG317" s="444"/>
      <c r="AH317" s="444"/>
    </row>
    <row r="318" spans="1:34" s="49" customFormat="1" ht="15.75" x14ac:dyDescent="0.25">
      <c r="A318" s="444"/>
      <c r="B318" s="441"/>
      <c r="C318" s="441"/>
      <c r="D318" s="441"/>
      <c r="E318" s="441"/>
      <c r="F318" s="442"/>
      <c r="G318" s="441"/>
      <c r="H318" s="441"/>
      <c r="I318" s="108"/>
      <c r="J318" s="108"/>
      <c r="K318" s="108"/>
      <c r="L318" s="108"/>
      <c r="M318" s="441"/>
      <c r="N318" s="441"/>
      <c r="O318" s="441"/>
      <c r="P318" s="441"/>
      <c r="Q318" s="441"/>
      <c r="R318" s="441"/>
      <c r="S318" s="441"/>
      <c r="T318" s="441"/>
      <c r="U318" s="441"/>
      <c r="V318" s="441"/>
      <c r="W318" s="443"/>
      <c r="X318" s="441"/>
      <c r="Y318" s="444"/>
      <c r="Z318" s="444"/>
      <c r="AA318" s="444"/>
      <c r="AB318" s="444"/>
      <c r="AC318" s="444"/>
      <c r="AD318" s="444"/>
      <c r="AE318" s="444"/>
      <c r="AF318" s="444"/>
      <c r="AG318" s="444"/>
      <c r="AH318" s="444"/>
    </row>
    <row r="319" spans="1:34" s="49" customFormat="1" ht="15.75" x14ac:dyDescent="0.25">
      <c r="A319" s="444"/>
      <c r="B319" s="441"/>
      <c r="C319" s="441"/>
      <c r="D319" s="441"/>
      <c r="E319" s="441"/>
      <c r="F319" s="442"/>
      <c r="G319" s="441"/>
      <c r="H319" s="441"/>
      <c r="I319" s="108"/>
      <c r="J319" s="108"/>
      <c r="K319" s="108"/>
      <c r="L319" s="108"/>
      <c r="M319" s="441"/>
      <c r="N319" s="441"/>
      <c r="O319" s="441"/>
      <c r="P319" s="441"/>
      <c r="Q319" s="441"/>
      <c r="R319" s="441"/>
      <c r="S319" s="441"/>
      <c r="T319" s="441"/>
      <c r="U319" s="441"/>
      <c r="V319" s="441"/>
      <c r="W319" s="443"/>
      <c r="X319" s="441"/>
      <c r="Y319" s="444"/>
      <c r="Z319" s="444"/>
      <c r="AA319" s="444"/>
      <c r="AB319" s="444"/>
      <c r="AC319" s="444"/>
      <c r="AD319" s="444"/>
      <c r="AE319" s="444"/>
      <c r="AF319" s="444"/>
      <c r="AG319" s="444"/>
      <c r="AH319" s="444"/>
    </row>
    <row r="320" spans="1:34" s="49" customFormat="1" ht="15.75" x14ac:dyDescent="0.25">
      <c r="A320" s="444"/>
      <c r="B320" s="441"/>
      <c r="C320" s="441"/>
      <c r="D320" s="441"/>
      <c r="E320" s="441"/>
      <c r="F320" s="442"/>
      <c r="G320" s="441"/>
      <c r="H320" s="441"/>
      <c r="I320" s="108"/>
      <c r="J320" s="108"/>
      <c r="K320" s="108"/>
      <c r="L320" s="108"/>
      <c r="M320" s="441"/>
      <c r="N320" s="441"/>
      <c r="O320" s="441"/>
      <c r="P320" s="441"/>
      <c r="Q320" s="441"/>
      <c r="R320" s="441"/>
      <c r="S320" s="441"/>
      <c r="T320" s="441"/>
      <c r="U320" s="441"/>
      <c r="V320" s="441"/>
      <c r="W320" s="443"/>
      <c r="X320" s="441"/>
      <c r="Y320" s="444"/>
      <c r="Z320" s="444"/>
      <c r="AA320" s="444"/>
      <c r="AB320" s="444"/>
      <c r="AC320" s="444"/>
      <c r="AD320" s="444"/>
      <c r="AE320" s="444"/>
      <c r="AF320" s="444"/>
      <c r="AG320" s="444"/>
      <c r="AH320" s="444"/>
    </row>
    <row r="321" spans="1:34" s="49" customFormat="1" ht="15.75" x14ac:dyDescent="0.25">
      <c r="A321" s="444"/>
      <c r="B321" s="441"/>
      <c r="C321" s="441"/>
      <c r="D321" s="441"/>
      <c r="E321" s="441"/>
      <c r="F321" s="442"/>
      <c r="G321" s="441"/>
      <c r="H321" s="441"/>
      <c r="I321" s="108"/>
      <c r="J321" s="108"/>
      <c r="K321" s="108"/>
      <c r="L321" s="108"/>
      <c r="M321" s="441"/>
      <c r="N321" s="441"/>
      <c r="O321" s="441"/>
      <c r="P321" s="441"/>
      <c r="Q321" s="441"/>
      <c r="R321" s="441"/>
      <c r="S321" s="441"/>
      <c r="T321" s="441"/>
      <c r="U321" s="441"/>
      <c r="V321" s="441"/>
      <c r="W321" s="443"/>
      <c r="X321" s="441"/>
      <c r="Y321" s="444"/>
      <c r="Z321" s="444"/>
      <c r="AA321" s="444"/>
      <c r="AB321" s="444"/>
      <c r="AC321" s="444"/>
      <c r="AD321" s="444"/>
      <c r="AE321" s="444"/>
      <c r="AF321" s="444"/>
      <c r="AG321" s="444"/>
      <c r="AH321" s="444"/>
    </row>
    <row r="322" spans="1:34" s="49" customFormat="1" ht="15.75" x14ac:dyDescent="0.25">
      <c r="A322" s="444"/>
      <c r="B322" s="441"/>
      <c r="C322" s="441"/>
      <c r="D322" s="441"/>
      <c r="E322" s="441"/>
      <c r="F322" s="442"/>
      <c r="G322" s="441"/>
      <c r="H322" s="441"/>
      <c r="I322" s="108"/>
      <c r="J322" s="108"/>
      <c r="K322" s="108"/>
      <c r="L322" s="108"/>
      <c r="M322" s="441"/>
      <c r="N322" s="441"/>
      <c r="O322" s="441"/>
      <c r="P322" s="441"/>
      <c r="Q322" s="441"/>
      <c r="R322" s="441"/>
      <c r="S322" s="441"/>
      <c r="T322" s="441"/>
      <c r="U322" s="441"/>
      <c r="V322" s="441"/>
      <c r="W322" s="443"/>
      <c r="X322" s="441"/>
      <c r="Y322" s="444"/>
      <c r="Z322" s="444"/>
      <c r="AA322" s="444"/>
      <c r="AB322" s="444"/>
      <c r="AC322" s="444"/>
      <c r="AD322" s="444"/>
      <c r="AE322" s="444"/>
      <c r="AF322" s="444"/>
      <c r="AG322" s="444"/>
      <c r="AH322" s="444"/>
    </row>
    <row r="323" spans="1:34" s="49" customFormat="1" ht="15.75" x14ac:dyDescent="0.25">
      <c r="A323" s="444"/>
      <c r="B323" s="441"/>
      <c r="C323" s="441"/>
      <c r="D323" s="441"/>
      <c r="E323" s="441"/>
      <c r="F323" s="442"/>
      <c r="G323" s="441"/>
      <c r="H323" s="441"/>
      <c r="I323" s="108"/>
      <c r="J323" s="108"/>
      <c r="K323" s="108"/>
      <c r="L323" s="108"/>
      <c r="M323" s="441"/>
      <c r="N323" s="441"/>
      <c r="O323" s="441"/>
      <c r="P323" s="441"/>
      <c r="Q323" s="441"/>
      <c r="R323" s="441"/>
      <c r="S323" s="441"/>
      <c r="T323" s="441"/>
      <c r="U323" s="441"/>
      <c r="V323" s="441"/>
      <c r="W323" s="443"/>
      <c r="X323" s="441"/>
      <c r="Y323" s="444"/>
      <c r="Z323" s="444"/>
      <c r="AA323" s="444"/>
      <c r="AB323" s="444"/>
      <c r="AC323" s="444"/>
      <c r="AD323" s="444"/>
      <c r="AE323" s="444"/>
      <c r="AF323" s="444"/>
      <c r="AG323" s="444"/>
      <c r="AH323" s="444"/>
    </row>
    <row r="324" spans="1:34" s="49" customFormat="1" ht="15.75" x14ac:dyDescent="0.25">
      <c r="A324" s="444"/>
      <c r="B324" s="441"/>
      <c r="C324" s="441"/>
      <c r="D324" s="441"/>
      <c r="E324" s="441"/>
      <c r="F324" s="442"/>
      <c r="G324" s="441"/>
      <c r="H324" s="441"/>
      <c r="I324" s="108"/>
      <c r="J324" s="108"/>
      <c r="K324" s="108"/>
      <c r="L324" s="108"/>
      <c r="M324" s="441"/>
      <c r="N324" s="441"/>
      <c r="O324" s="441"/>
      <c r="P324" s="441"/>
      <c r="Q324" s="441"/>
      <c r="R324" s="441"/>
      <c r="S324" s="441"/>
      <c r="T324" s="441"/>
      <c r="U324" s="441"/>
      <c r="V324" s="441"/>
      <c r="W324" s="443"/>
      <c r="X324" s="441"/>
      <c r="Y324" s="444"/>
      <c r="Z324" s="444"/>
      <c r="AA324" s="444"/>
      <c r="AB324" s="444"/>
      <c r="AC324" s="444"/>
      <c r="AD324" s="444"/>
      <c r="AE324" s="444"/>
      <c r="AF324" s="444"/>
      <c r="AG324" s="444"/>
      <c r="AH324" s="444"/>
    </row>
    <row r="325" spans="1:34" s="49" customFormat="1" ht="15.75" x14ac:dyDescent="0.25">
      <c r="A325" s="444"/>
      <c r="B325" s="441"/>
      <c r="C325" s="441"/>
      <c r="D325" s="441"/>
      <c r="E325" s="441"/>
      <c r="F325" s="442"/>
      <c r="G325" s="441"/>
      <c r="H325" s="441"/>
      <c r="I325" s="108"/>
      <c r="J325" s="108"/>
      <c r="K325" s="108"/>
      <c r="L325" s="108"/>
      <c r="M325" s="441"/>
      <c r="N325" s="441"/>
      <c r="O325" s="441"/>
      <c r="P325" s="441"/>
      <c r="Q325" s="441"/>
      <c r="R325" s="441"/>
      <c r="S325" s="441"/>
      <c r="T325" s="441"/>
      <c r="U325" s="441"/>
      <c r="V325" s="441"/>
      <c r="W325" s="443"/>
      <c r="X325" s="441"/>
      <c r="Y325" s="444"/>
      <c r="Z325" s="444"/>
      <c r="AA325" s="444"/>
      <c r="AB325" s="444"/>
      <c r="AC325" s="444"/>
      <c r="AD325" s="444"/>
      <c r="AE325" s="444"/>
      <c r="AF325" s="444"/>
      <c r="AG325" s="444"/>
      <c r="AH325" s="444"/>
    </row>
    <row r="326" spans="1:34" s="49" customFormat="1" ht="15.75" x14ac:dyDescent="0.25">
      <c r="A326" s="444"/>
      <c r="B326" s="441"/>
      <c r="C326" s="441"/>
      <c r="D326" s="441"/>
      <c r="E326" s="441"/>
      <c r="F326" s="442"/>
      <c r="G326" s="441"/>
      <c r="H326" s="441"/>
      <c r="I326" s="108"/>
      <c r="J326" s="108"/>
      <c r="K326" s="108"/>
      <c r="L326" s="108"/>
      <c r="M326" s="441"/>
      <c r="N326" s="441"/>
      <c r="O326" s="441"/>
      <c r="P326" s="441"/>
      <c r="Q326" s="441"/>
      <c r="R326" s="441"/>
      <c r="S326" s="441"/>
      <c r="T326" s="441"/>
      <c r="U326" s="441"/>
      <c r="V326" s="441"/>
      <c r="W326" s="443"/>
      <c r="X326" s="441"/>
      <c r="Y326" s="444"/>
      <c r="Z326" s="444"/>
      <c r="AA326" s="444"/>
      <c r="AB326" s="444"/>
      <c r="AC326" s="444"/>
      <c r="AD326" s="444"/>
      <c r="AE326" s="444"/>
      <c r="AF326" s="444"/>
      <c r="AG326" s="444"/>
      <c r="AH326" s="444"/>
    </row>
    <row r="327" spans="1:34" s="49" customFormat="1" ht="15.75" x14ac:dyDescent="0.25">
      <c r="A327" s="444"/>
      <c r="B327" s="441"/>
      <c r="C327" s="441"/>
      <c r="D327" s="441"/>
      <c r="E327" s="441"/>
      <c r="F327" s="442"/>
      <c r="G327" s="441"/>
      <c r="H327" s="441"/>
      <c r="I327" s="108"/>
      <c r="J327" s="108"/>
      <c r="K327" s="108"/>
      <c r="L327" s="108"/>
      <c r="M327" s="441"/>
      <c r="N327" s="441"/>
      <c r="O327" s="441"/>
      <c r="P327" s="441"/>
      <c r="Q327" s="441"/>
      <c r="R327" s="441"/>
      <c r="S327" s="441"/>
      <c r="T327" s="441"/>
      <c r="U327" s="441"/>
      <c r="V327" s="441"/>
      <c r="W327" s="443"/>
      <c r="X327" s="441"/>
      <c r="Y327" s="444"/>
      <c r="Z327" s="444"/>
      <c r="AA327" s="444"/>
      <c r="AB327" s="444"/>
      <c r="AC327" s="444"/>
      <c r="AD327" s="444"/>
      <c r="AE327" s="444"/>
      <c r="AF327" s="444"/>
      <c r="AG327" s="444"/>
      <c r="AH327" s="444"/>
    </row>
    <row r="328" spans="1:34" s="49" customFormat="1" ht="15.75" x14ac:dyDescent="0.25">
      <c r="A328" s="444"/>
      <c r="B328" s="441"/>
      <c r="C328" s="441"/>
      <c r="D328" s="441"/>
      <c r="E328" s="441"/>
      <c r="F328" s="442"/>
      <c r="G328" s="441"/>
      <c r="H328" s="441"/>
      <c r="I328" s="108"/>
      <c r="J328" s="108"/>
      <c r="K328" s="108"/>
      <c r="L328" s="108"/>
      <c r="M328" s="441"/>
      <c r="N328" s="441"/>
      <c r="O328" s="441"/>
      <c r="P328" s="441"/>
      <c r="Q328" s="441"/>
      <c r="R328" s="441"/>
      <c r="S328" s="441"/>
      <c r="T328" s="441"/>
      <c r="U328" s="441"/>
      <c r="V328" s="441"/>
      <c r="W328" s="443"/>
      <c r="X328" s="441"/>
      <c r="Y328" s="444"/>
      <c r="Z328" s="444"/>
      <c r="AA328" s="444"/>
      <c r="AB328" s="444"/>
      <c r="AC328" s="444"/>
      <c r="AD328" s="444"/>
      <c r="AE328" s="444"/>
      <c r="AF328" s="444"/>
      <c r="AG328" s="444"/>
      <c r="AH328" s="444"/>
    </row>
    <row r="329" spans="1:34" s="49" customFormat="1" ht="15.75" x14ac:dyDescent="0.25">
      <c r="A329" s="444"/>
      <c r="B329" s="441"/>
      <c r="C329" s="441"/>
      <c r="D329" s="441"/>
      <c r="E329" s="441"/>
      <c r="F329" s="442"/>
      <c r="G329" s="441"/>
      <c r="H329" s="441"/>
      <c r="I329" s="108"/>
      <c r="J329" s="108"/>
      <c r="K329" s="108"/>
      <c r="L329" s="108"/>
      <c r="M329" s="441"/>
      <c r="N329" s="441"/>
      <c r="O329" s="441"/>
      <c r="P329" s="441"/>
      <c r="Q329" s="441"/>
      <c r="R329" s="441"/>
      <c r="S329" s="441"/>
      <c r="T329" s="441"/>
      <c r="U329" s="441"/>
      <c r="V329" s="441"/>
      <c r="W329" s="443"/>
      <c r="X329" s="441"/>
      <c r="Y329" s="444"/>
      <c r="Z329" s="444"/>
      <c r="AA329" s="444"/>
      <c r="AB329" s="444"/>
      <c r="AC329" s="444"/>
      <c r="AD329" s="444"/>
      <c r="AE329" s="444"/>
      <c r="AF329" s="444"/>
      <c r="AG329" s="444"/>
      <c r="AH329" s="444"/>
    </row>
    <row r="330" spans="1:34" s="49" customFormat="1" ht="15.75" x14ac:dyDescent="0.25">
      <c r="A330" s="444"/>
      <c r="B330" s="441"/>
      <c r="C330" s="441"/>
      <c r="D330" s="441"/>
      <c r="E330" s="441"/>
      <c r="F330" s="442"/>
      <c r="G330" s="441"/>
      <c r="H330" s="441"/>
      <c r="I330" s="108"/>
      <c r="J330" s="108"/>
      <c r="K330" s="108"/>
      <c r="L330" s="108"/>
      <c r="M330" s="441"/>
      <c r="N330" s="441"/>
      <c r="O330" s="441"/>
      <c r="P330" s="441"/>
      <c r="Q330" s="441"/>
      <c r="R330" s="441"/>
      <c r="S330" s="441"/>
      <c r="T330" s="441"/>
      <c r="U330" s="441"/>
      <c r="V330" s="441"/>
      <c r="W330" s="443"/>
      <c r="X330" s="441"/>
      <c r="Y330" s="444"/>
      <c r="Z330" s="444"/>
      <c r="AA330" s="444"/>
      <c r="AB330" s="444"/>
      <c r="AC330" s="444"/>
      <c r="AD330" s="444"/>
      <c r="AE330" s="444"/>
      <c r="AF330" s="444"/>
      <c r="AG330" s="444"/>
      <c r="AH330" s="444"/>
    </row>
    <row r="331" spans="1:34" s="49" customFormat="1" ht="15.75" x14ac:dyDescent="0.25">
      <c r="A331" s="444"/>
      <c r="B331" s="441"/>
      <c r="C331" s="441"/>
      <c r="D331" s="441"/>
      <c r="E331" s="441"/>
      <c r="F331" s="442"/>
      <c r="G331" s="441"/>
      <c r="H331" s="441"/>
      <c r="I331" s="108"/>
      <c r="J331" s="108"/>
      <c r="K331" s="108"/>
      <c r="L331" s="108"/>
      <c r="M331" s="441"/>
      <c r="N331" s="441"/>
      <c r="O331" s="441"/>
      <c r="P331" s="441"/>
      <c r="Q331" s="441"/>
      <c r="R331" s="441"/>
      <c r="S331" s="441"/>
      <c r="T331" s="441"/>
      <c r="U331" s="441"/>
      <c r="V331" s="441"/>
      <c r="W331" s="443"/>
      <c r="X331" s="441"/>
      <c r="Y331" s="444"/>
      <c r="Z331" s="444"/>
      <c r="AA331" s="444"/>
      <c r="AB331" s="444"/>
      <c r="AC331" s="444"/>
      <c r="AD331" s="444"/>
      <c r="AE331" s="444"/>
      <c r="AF331" s="444"/>
      <c r="AG331" s="444"/>
      <c r="AH331" s="444"/>
    </row>
    <row r="332" spans="1:34" s="49" customFormat="1" ht="15.75" x14ac:dyDescent="0.25">
      <c r="A332" s="444"/>
      <c r="B332" s="441"/>
      <c r="C332" s="441"/>
      <c r="D332" s="441"/>
      <c r="E332" s="441"/>
      <c r="F332" s="442"/>
      <c r="G332" s="441"/>
      <c r="H332" s="441"/>
      <c r="I332" s="108"/>
      <c r="J332" s="108"/>
      <c r="K332" s="108"/>
      <c r="L332" s="108"/>
      <c r="M332" s="441"/>
      <c r="N332" s="441"/>
      <c r="O332" s="441"/>
      <c r="P332" s="441"/>
      <c r="Q332" s="441"/>
      <c r="R332" s="441"/>
      <c r="S332" s="441"/>
      <c r="T332" s="441"/>
      <c r="U332" s="441"/>
      <c r="V332" s="441"/>
      <c r="W332" s="443"/>
      <c r="X332" s="441"/>
      <c r="Y332" s="444"/>
      <c r="Z332" s="444"/>
      <c r="AA332" s="444"/>
      <c r="AB332" s="444"/>
      <c r="AC332" s="444"/>
      <c r="AD332" s="444"/>
      <c r="AE332" s="444"/>
      <c r="AF332" s="444"/>
      <c r="AG332" s="444"/>
      <c r="AH332" s="444"/>
    </row>
    <row r="333" spans="1:34" s="49" customFormat="1" ht="15.75" x14ac:dyDescent="0.25">
      <c r="A333" s="444"/>
      <c r="B333" s="441"/>
      <c r="C333" s="441"/>
      <c r="D333" s="441"/>
      <c r="E333" s="441"/>
      <c r="F333" s="442"/>
      <c r="G333" s="441"/>
      <c r="H333" s="441"/>
      <c r="I333" s="108"/>
      <c r="J333" s="108"/>
      <c r="K333" s="108"/>
      <c r="L333" s="108"/>
      <c r="M333" s="441"/>
      <c r="N333" s="441"/>
      <c r="O333" s="441"/>
      <c r="P333" s="441"/>
      <c r="Q333" s="441"/>
      <c r="R333" s="441"/>
      <c r="S333" s="441"/>
      <c r="T333" s="441"/>
      <c r="U333" s="441"/>
      <c r="V333" s="441"/>
      <c r="W333" s="443"/>
      <c r="X333" s="441"/>
      <c r="Y333" s="444"/>
      <c r="Z333" s="444"/>
      <c r="AA333" s="444"/>
      <c r="AB333" s="444"/>
      <c r="AC333" s="444"/>
      <c r="AD333" s="444"/>
      <c r="AE333" s="444"/>
      <c r="AF333" s="444"/>
      <c r="AG333" s="444"/>
      <c r="AH333" s="444"/>
    </row>
    <row r="334" spans="1:34" s="49" customFormat="1" ht="15.75" x14ac:dyDescent="0.25">
      <c r="A334" s="444"/>
      <c r="B334" s="441"/>
      <c r="C334" s="441"/>
      <c r="D334" s="441"/>
      <c r="E334" s="441"/>
      <c r="F334" s="442"/>
      <c r="G334" s="441"/>
      <c r="H334" s="441"/>
      <c r="I334" s="108"/>
      <c r="J334" s="108"/>
      <c r="K334" s="108"/>
      <c r="L334" s="108"/>
      <c r="M334" s="441"/>
      <c r="N334" s="441"/>
      <c r="O334" s="441"/>
      <c r="P334" s="441"/>
      <c r="Q334" s="441"/>
      <c r="R334" s="441"/>
      <c r="S334" s="441"/>
      <c r="T334" s="441"/>
      <c r="U334" s="441"/>
      <c r="V334" s="441"/>
      <c r="W334" s="443"/>
      <c r="X334" s="441"/>
      <c r="Y334" s="444"/>
      <c r="Z334" s="444"/>
      <c r="AA334" s="444"/>
      <c r="AB334" s="444"/>
      <c r="AC334" s="444"/>
      <c r="AD334" s="444"/>
      <c r="AE334" s="444"/>
      <c r="AF334" s="444"/>
      <c r="AG334" s="444"/>
      <c r="AH334" s="444"/>
    </row>
    <row r="335" spans="1:34" s="49" customFormat="1" ht="15.75" x14ac:dyDescent="0.25">
      <c r="A335" s="444"/>
      <c r="B335" s="441"/>
      <c r="C335" s="441"/>
      <c r="D335" s="441"/>
      <c r="E335" s="441"/>
      <c r="F335" s="442"/>
      <c r="G335" s="441"/>
      <c r="H335" s="441"/>
      <c r="I335" s="108"/>
      <c r="J335" s="108"/>
      <c r="K335" s="108"/>
      <c r="L335" s="108"/>
      <c r="M335" s="441"/>
      <c r="N335" s="441"/>
      <c r="O335" s="441"/>
      <c r="P335" s="441"/>
      <c r="Q335" s="441"/>
      <c r="R335" s="441"/>
      <c r="S335" s="441"/>
      <c r="T335" s="441"/>
      <c r="U335" s="441"/>
      <c r="V335" s="441"/>
      <c r="W335" s="443"/>
      <c r="X335" s="441"/>
      <c r="Y335" s="444"/>
      <c r="Z335" s="444"/>
      <c r="AA335" s="444"/>
      <c r="AB335" s="444"/>
      <c r="AC335" s="444"/>
      <c r="AD335" s="444"/>
      <c r="AE335" s="444"/>
      <c r="AF335" s="444"/>
      <c r="AG335" s="444"/>
      <c r="AH335" s="444"/>
    </row>
    <row r="336" spans="1:34" s="49" customFormat="1" ht="15.75" x14ac:dyDescent="0.25">
      <c r="A336" s="444"/>
      <c r="B336" s="441"/>
      <c r="C336" s="441"/>
      <c r="D336" s="441"/>
      <c r="E336" s="441"/>
      <c r="F336" s="442"/>
      <c r="G336" s="441"/>
      <c r="H336" s="441"/>
      <c r="I336" s="108"/>
      <c r="J336" s="108"/>
      <c r="K336" s="108"/>
      <c r="L336" s="108"/>
      <c r="M336" s="441"/>
      <c r="N336" s="441"/>
      <c r="O336" s="441"/>
      <c r="P336" s="441"/>
      <c r="Q336" s="441"/>
      <c r="R336" s="441"/>
      <c r="S336" s="441"/>
      <c r="T336" s="441"/>
      <c r="U336" s="441"/>
      <c r="V336" s="441"/>
      <c r="W336" s="443"/>
      <c r="X336" s="441"/>
      <c r="Y336" s="444"/>
      <c r="Z336" s="444"/>
      <c r="AA336" s="444"/>
      <c r="AB336" s="444"/>
      <c r="AC336" s="444"/>
      <c r="AD336" s="444"/>
      <c r="AE336" s="444"/>
      <c r="AF336" s="444"/>
      <c r="AG336" s="444"/>
      <c r="AH336" s="444"/>
    </row>
    <row r="337" spans="1:34" s="49" customFormat="1" ht="15.75" x14ac:dyDescent="0.25">
      <c r="A337" s="444"/>
      <c r="B337" s="441"/>
      <c r="C337" s="441"/>
      <c r="D337" s="441"/>
      <c r="E337" s="441"/>
      <c r="F337" s="442"/>
      <c r="G337" s="441"/>
      <c r="H337" s="441"/>
      <c r="I337" s="108"/>
      <c r="J337" s="108"/>
      <c r="K337" s="108"/>
      <c r="L337" s="108"/>
      <c r="M337" s="441"/>
      <c r="N337" s="441"/>
      <c r="O337" s="441"/>
      <c r="P337" s="441"/>
      <c r="Q337" s="441"/>
      <c r="R337" s="441"/>
      <c r="S337" s="441"/>
      <c r="T337" s="441"/>
      <c r="U337" s="441"/>
      <c r="V337" s="441"/>
      <c r="W337" s="443"/>
      <c r="X337" s="441"/>
      <c r="Y337" s="444"/>
      <c r="Z337" s="444"/>
      <c r="AA337" s="444"/>
      <c r="AB337" s="444"/>
      <c r="AC337" s="444"/>
      <c r="AD337" s="444"/>
      <c r="AE337" s="444"/>
      <c r="AF337" s="444"/>
      <c r="AG337" s="444"/>
      <c r="AH337" s="444"/>
    </row>
    <row r="338" spans="1:34" s="49" customFormat="1" ht="15.75" x14ac:dyDescent="0.25">
      <c r="A338" s="444"/>
      <c r="B338" s="441"/>
      <c r="C338" s="441"/>
      <c r="D338" s="441"/>
      <c r="E338" s="441"/>
      <c r="F338" s="442"/>
      <c r="G338" s="441"/>
      <c r="H338" s="441"/>
      <c r="I338" s="108"/>
      <c r="J338" s="108"/>
      <c r="K338" s="108"/>
      <c r="L338" s="108"/>
      <c r="M338" s="441"/>
      <c r="N338" s="441"/>
      <c r="O338" s="441"/>
      <c r="P338" s="441"/>
      <c r="Q338" s="441"/>
      <c r="R338" s="441"/>
      <c r="S338" s="441"/>
      <c r="T338" s="441"/>
      <c r="U338" s="441"/>
      <c r="V338" s="441"/>
      <c r="W338" s="443"/>
      <c r="X338" s="441"/>
      <c r="Y338" s="444"/>
      <c r="Z338" s="444"/>
      <c r="AA338" s="444"/>
      <c r="AB338" s="444"/>
      <c r="AC338" s="444"/>
      <c r="AD338" s="444"/>
      <c r="AE338" s="444"/>
      <c r="AF338" s="444"/>
      <c r="AG338" s="444"/>
      <c r="AH338" s="444"/>
    </row>
    <row r="339" spans="1:34" s="49" customFormat="1" ht="15.75" x14ac:dyDescent="0.25">
      <c r="A339" s="444"/>
      <c r="B339" s="441"/>
      <c r="C339" s="441"/>
      <c r="D339" s="441"/>
      <c r="E339" s="441"/>
      <c r="F339" s="442"/>
      <c r="G339" s="441"/>
      <c r="H339" s="441"/>
      <c r="I339" s="108"/>
      <c r="J339" s="108"/>
      <c r="K339" s="108"/>
      <c r="L339" s="108"/>
      <c r="M339" s="441"/>
      <c r="N339" s="441"/>
      <c r="O339" s="441"/>
      <c r="P339" s="441"/>
      <c r="Q339" s="441"/>
      <c r="R339" s="441"/>
      <c r="S339" s="441"/>
      <c r="T339" s="441"/>
      <c r="U339" s="441"/>
      <c r="V339" s="441"/>
      <c r="W339" s="443"/>
      <c r="X339" s="441"/>
      <c r="Y339" s="444"/>
      <c r="Z339" s="444"/>
      <c r="AA339" s="444"/>
      <c r="AB339" s="444"/>
      <c r="AC339" s="444"/>
      <c r="AD339" s="444"/>
      <c r="AE339" s="444"/>
      <c r="AF339" s="444"/>
      <c r="AG339" s="444"/>
      <c r="AH339" s="444"/>
    </row>
    <row r="340" spans="1:34" s="49" customFormat="1" ht="15.75" x14ac:dyDescent="0.25">
      <c r="A340" s="444"/>
      <c r="B340" s="441"/>
      <c r="C340" s="441"/>
      <c r="D340" s="441"/>
      <c r="E340" s="441"/>
      <c r="F340" s="442"/>
      <c r="G340" s="441"/>
      <c r="H340" s="441"/>
      <c r="I340" s="108"/>
      <c r="J340" s="108"/>
      <c r="K340" s="108"/>
      <c r="L340" s="108"/>
      <c r="M340" s="441"/>
      <c r="N340" s="441"/>
      <c r="O340" s="441"/>
      <c r="P340" s="441"/>
      <c r="Q340" s="441"/>
      <c r="R340" s="441"/>
      <c r="S340" s="441"/>
      <c r="T340" s="441"/>
      <c r="U340" s="441"/>
      <c r="V340" s="441"/>
      <c r="W340" s="443"/>
      <c r="X340" s="441"/>
      <c r="Y340" s="444"/>
      <c r="Z340" s="444"/>
      <c r="AA340" s="444"/>
      <c r="AB340" s="444"/>
      <c r="AC340" s="444"/>
      <c r="AD340" s="444"/>
      <c r="AE340" s="444"/>
      <c r="AF340" s="444"/>
      <c r="AG340" s="444"/>
      <c r="AH340" s="444"/>
    </row>
    <row r="341" spans="1:34" s="49" customFormat="1" ht="15.75" x14ac:dyDescent="0.25">
      <c r="A341" s="444"/>
      <c r="B341" s="441"/>
      <c r="C341" s="441"/>
      <c r="D341" s="441"/>
      <c r="E341" s="441"/>
      <c r="F341" s="442"/>
      <c r="G341" s="441"/>
      <c r="H341" s="441"/>
      <c r="I341" s="108"/>
      <c r="J341" s="108"/>
      <c r="K341" s="108"/>
      <c r="L341" s="108"/>
      <c r="M341" s="441"/>
      <c r="N341" s="441"/>
      <c r="O341" s="441"/>
      <c r="P341" s="441"/>
      <c r="Q341" s="441"/>
      <c r="R341" s="441"/>
      <c r="S341" s="441"/>
      <c r="T341" s="441"/>
      <c r="U341" s="441"/>
      <c r="V341" s="441"/>
      <c r="W341" s="443"/>
      <c r="X341" s="441"/>
      <c r="Y341" s="444"/>
      <c r="Z341" s="444"/>
      <c r="AA341" s="444"/>
      <c r="AB341" s="444"/>
      <c r="AC341" s="444"/>
      <c r="AD341" s="444"/>
      <c r="AE341" s="444"/>
      <c r="AF341" s="444"/>
      <c r="AG341" s="444"/>
      <c r="AH341" s="444"/>
    </row>
    <row r="342" spans="1:34" s="49" customFormat="1" ht="15.75" x14ac:dyDescent="0.25">
      <c r="A342" s="444"/>
      <c r="B342" s="441"/>
      <c r="C342" s="441"/>
      <c r="D342" s="441"/>
      <c r="E342" s="441"/>
      <c r="F342" s="442"/>
      <c r="G342" s="441"/>
      <c r="H342" s="441"/>
      <c r="I342" s="108"/>
      <c r="J342" s="108"/>
      <c r="K342" s="108"/>
      <c r="L342" s="108"/>
      <c r="M342" s="441"/>
      <c r="N342" s="441"/>
      <c r="O342" s="441"/>
      <c r="P342" s="441"/>
      <c r="Q342" s="441"/>
      <c r="R342" s="441"/>
      <c r="S342" s="441"/>
      <c r="T342" s="441"/>
      <c r="U342" s="441"/>
      <c r="V342" s="441"/>
      <c r="W342" s="443"/>
      <c r="X342" s="441"/>
      <c r="Y342" s="444"/>
      <c r="Z342" s="444"/>
      <c r="AA342" s="444"/>
      <c r="AB342" s="444"/>
      <c r="AC342" s="444"/>
      <c r="AD342" s="444"/>
      <c r="AE342" s="444"/>
      <c r="AF342" s="444"/>
      <c r="AG342" s="444"/>
      <c r="AH342" s="444"/>
    </row>
    <row r="343" spans="1:34" s="49" customFormat="1" ht="15.75" x14ac:dyDescent="0.25">
      <c r="A343" s="444"/>
      <c r="B343" s="441"/>
      <c r="C343" s="441"/>
      <c r="D343" s="441"/>
      <c r="E343" s="441"/>
      <c r="F343" s="442"/>
      <c r="G343" s="441"/>
      <c r="H343" s="441"/>
      <c r="I343" s="108"/>
      <c r="J343" s="108"/>
      <c r="K343" s="108"/>
      <c r="L343" s="108"/>
      <c r="M343" s="441"/>
      <c r="N343" s="441"/>
      <c r="O343" s="441"/>
      <c r="P343" s="441"/>
      <c r="Q343" s="441"/>
      <c r="R343" s="441"/>
      <c r="S343" s="441"/>
      <c r="T343" s="441"/>
      <c r="U343" s="441"/>
      <c r="V343" s="441"/>
      <c r="W343" s="443"/>
      <c r="X343" s="441"/>
      <c r="Y343" s="444"/>
      <c r="Z343" s="444"/>
      <c r="AA343" s="444"/>
      <c r="AB343" s="444"/>
      <c r="AC343" s="444"/>
      <c r="AD343" s="444"/>
      <c r="AE343" s="444"/>
      <c r="AF343" s="444"/>
      <c r="AG343" s="444"/>
      <c r="AH343" s="444"/>
    </row>
    <row r="344" spans="1:34" s="49" customFormat="1" ht="15.75" x14ac:dyDescent="0.25">
      <c r="A344" s="444"/>
      <c r="B344" s="441"/>
      <c r="C344" s="441"/>
      <c r="D344" s="441"/>
      <c r="E344" s="441"/>
      <c r="F344" s="442"/>
      <c r="G344" s="441"/>
      <c r="H344" s="441"/>
      <c r="I344" s="108"/>
      <c r="J344" s="108"/>
      <c r="K344" s="108"/>
      <c r="L344" s="108"/>
      <c r="M344" s="441"/>
      <c r="N344" s="441"/>
      <c r="O344" s="441"/>
      <c r="P344" s="441"/>
      <c r="Q344" s="441"/>
      <c r="R344" s="441"/>
      <c r="S344" s="441"/>
      <c r="T344" s="441"/>
      <c r="U344" s="441"/>
      <c r="V344" s="441"/>
      <c r="W344" s="443"/>
      <c r="X344" s="441"/>
      <c r="Y344" s="444"/>
      <c r="Z344" s="444"/>
      <c r="AA344" s="444"/>
      <c r="AB344" s="444"/>
      <c r="AC344" s="444"/>
      <c r="AD344" s="444"/>
      <c r="AE344" s="444"/>
      <c r="AF344" s="444"/>
      <c r="AG344" s="444"/>
      <c r="AH344" s="444"/>
    </row>
    <row r="345" spans="1:34" s="49" customFormat="1" ht="15.75" x14ac:dyDescent="0.25">
      <c r="A345" s="444"/>
      <c r="B345" s="441"/>
      <c r="C345" s="441"/>
      <c r="D345" s="441"/>
      <c r="E345" s="441"/>
      <c r="F345" s="442"/>
      <c r="G345" s="441"/>
      <c r="H345" s="441"/>
      <c r="I345" s="108"/>
      <c r="J345" s="108"/>
      <c r="K345" s="108"/>
      <c r="L345" s="108"/>
      <c r="M345" s="441"/>
      <c r="N345" s="441"/>
      <c r="O345" s="441"/>
      <c r="P345" s="441"/>
      <c r="Q345" s="441"/>
      <c r="R345" s="441"/>
      <c r="S345" s="441"/>
      <c r="T345" s="441"/>
      <c r="U345" s="441"/>
      <c r="V345" s="441"/>
      <c r="W345" s="443"/>
      <c r="X345" s="441"/>
      <c r="Y345" s="444"/>
      <c r="Z345" s="444"/>
      <c r="AA345" s="444"/>
      <c r="AB345" s="444"/>
      <c r="AC345" s="444"/>
      <c r="AD345" s="444"/>
      <c r="AE345" s="444"/>
      <c r="AF345" s="444"/>
      <c r="AG345" s="444"/>
      <c r="AH345" s="444"/>
    </row>
    <row r="346" spans="1:34" s="49" customFormat="1" ht="15.75" x14ac:dyDescent="0.25">
      <c r="A346" s="444"/>
      <c r="B346" s="441"/>
      <c r="C346" s="441"/>
      <c r="D346" s="441"/>
      <c r="E346" s="441"/>
      <c r="F346" s="442"/>
      <c r="G346" s="441"/>
      <c r="H346" s="441"/>
      <c r="I346" s="108"/>
      <c r="J346" s="108"/>
      <c r="K346" s="108"/>
      <c r="L346" s="108"/>
      <c r="M346" s="441"/>
      <c r="N346" s="441"/>
      <c r="O346" s="441"/>
      <c r="P346" s="441"/>
      <c r="Q346" s="441"/>
      <c r="R346" s="441"/>
      <c r="S346" s="441"/>
      <c r="T346" s="441"/>
      <c r="U346" s="441"/>
      <c r="V346" s="441"/>
      <c r="W346" s="443"/>
      <c r="X346" s="441"/>
      <c r="Y346" s="444"/>
      <c r="Z346" s="444"/>
      <c r="AA346" s="444"/>
      <c r="AB346" s="444"/>
      <c r="AC346" s="444"/>
      <c r="AD346" s="444"/>
      <c r="AE346" s="444"/>
      <c r="AF346" s="444"/>
      <c r="AG346" s="444"/>
      <c r="AH346" s="444"/>
    </row>
    <row r="347" spans="1:34" s="49" customFormat="1" ht="15.75" x14ac:dyDescent="0.25">
      <c r="A347" s="444"/>
      <c r="B347" s="441"/>
      <c r="C347" s="441"/>
      <c r="D347" s="441"/>
      <c r="E347" s="441"/>
      <c r="F347" s="442"/>
      <c r="G347" s="441"/>
      <c r="H347" s="441"/>
      <c r="I347" s="108"/>
      <c r="J347" s="108"/>
      <c r="K347" s="108"/>
      <c r="L347" s="108"/>
      <c r="M347" s="441"/>
      <c r="N347" s="441"/>
      <c r="O347" s="441"/>
      <c r="P347" s="441"/>
      <c r="Q347" s="441"/>
      <c r="R347" s="441"/>
      <c r="S347" s="441"/>
      <c r="T347" s="441"/>
      <c r="U347" s="441"/>
      <c r="V347" s="441"/>
      <c r="W347" s="443"/>
      <c r="X347" s="441"/>
      <c r="Y347" s="444"/>
      <c r="Z347" s="444"/>
      <c r="AA347" s="444"/>
      <c r="AB347" s="444"/>
      <c r="AC347" s="444"/>
      <c r="AD347" s="444"/>
      <c r="AE347" s="444"/>
      <c r="AF347" s="444"/>
      <c r="AG347" s="444"/>
      <c r="AH347" s="444"/>
    </row>
    <row r="348" spans="1:34" s="49" customFormat="1" ht="15.75" x14ac:dyDescent="0.25">
      <c r="A348" s="444"/>
      <c r="B348" s="441"/>
      <c r="C348" s="441"/>
      <c r="D348" s="441"/>
      <c r="E348" s="441"/>
      <c r="F348" s="442"/>
      <c r="G348" s="441"/>
      <c r="H348" s="441"/>
      <c r="I348" s="108"/>
      <c r="J348" s="108"/>
      <c r="K348" s="108"/>
      <c r="L348" s="108"/>
      <c r="M348" s="441"/>
      <c r="N348" s="441"/>
      <c r="O348" s="441"/>
      <c r="P348" s="441"/>
      <c r="Q348" s="441"/>
      <c r="R348" s="441"/>
      <c r="S348" s="441"/>
      <c r="T348" s="441"/>
      <c r="U348" s="441"/>
      <c r="V348" s="441"/>
      <c r="W348" s="443"/>
      <c r="X348" s="441"/>
      <c r="Y348" s="444"/>
      <c r="Z348" s="444"/>
      <c r="AA348" s="444"/>
      <c r="AB348" s="444"/>
      <c r="AC348" s="444"/>
      <c r="AD348" s="444"/>
      <c r="AE348" s="444"/>
      <c r="AF348" s="444"/>
      <c r="AG348" s="444"/>
      <c r="AH348" s="444"/>
    </row>
    <row r="349" spans="1:34" s="49" customFormat="1" ht="15.75" x14ac:dyDescent="0.25">
      <c r="A349" s="444"/>
      <c r="B349" s="441"/>
      <c r="C349" s="441"/>
      <c r="D349" s="441"/>
      <c r="E349" s="441"/>
      <c r="F349" s="442"/>
      <c r="G349" s="441"/>
      <c r="H349" s="441"/>
      <c r="I349" s="108"/>
      <c r="J349" s="108"/>
      <c r="K349" s="108"/>
      <c r="L349" s="108"/>
      <c r="M349" s="441"/>
      <c r="N349" s="441"/>
      <c r="O349" s="441"/>
      <c r="P349" s="441"/>
      <c r="Q349" s="441"/>
      <c r="R349" s="441"/>
      <c r="S349" s="441"/>
      <c r="T349" s="441"/>
      <c r="U349" s="441"/>
      <c r="V349" s="441"/>
      <c r="W349" s="443"/>
      <c r="X349" s="441"/>
      <c r="Y349" s="444"/>
      <c r="Z349" s="444"/>
      <c r="AA349" s="444"/>
      <c r="AB349" s="444"/>
      <c r="AC349" s="444"/>
      <c r="AD349" s="444"/>
      <c r="AE349" s="444"/>
      <c r="AF349" s="444"/>
      <c r="AG349" s="444"/>
      <c r="AH349" s="444"/>
    </row>
    <row r="350" spans="1:34" s="49" customFormat="1" ht="15.75" x14ac:dyDescent="0.25">
      <c r="A350" s="444"/>
      <c r="B350" s="441"/>
      <c r="C350" s="441"/>
      <c r="D350" s="441"/>
      <c r="E350" s="441"/>
      <c r="F350" s="442"/>
      <c r="G350" s="441"/>
      <c r="H350" s="441"/>
      <c r="I350" s="108"/>
      <c r="J350" s="108"/>
      <c r="K350" s="108"/>
      <c r="L350" s="108"/>
      <c r="M350" s="441"/>
      <c r="N350" s="441"/>
      <c r="O350" s="441"/>
      <c r="P350" s="441"/>
      <c r="Q350" s="441"/>
      <c r="R350" s="441"/>
      <c r="S350" s="441"/>
      <c r="T350" s="441"/>
      <c r="U350" s="441"/>
      <c r="V350" s="441"/>
      <c r="W350" s="443"/>
      <c r="X350" s="441"/>
      <c r="Y350" s="444"/>
      <c r="Z350" s="444"/>
      <c r="AA350" s="444"/>
      <c r="AB350" s="444"/>
      <c r="AC350" s="444"/>
      <c r="AD350" s="444"/>
      <c r="AE350" s="444"/>
      <c r="AF350" s="444"/>
      <c r="AG350" s="444"/>
      <c r="AH350" s="444"/>
    </row>
    <row r="351" spans="1:34" s="49" customFormat="1" ht="15.75" x14ac:dyDescent="0.25">
      <c r="A351" s="444"/>
      <c r="B351" s="441"/>
      <c r="C351" s="441"/>
      <c r="D351" s="441"/>
      <c r="E351" s="441"/>
      <c r="F351" s="442"/>
      <c r="G351" s="441"/>
      <c r="H351" s="441"/>
      <c r="I351" s="108"/>
      <c r="J351" s="108"/>
      <c r="K351" s="108"/>
      <c r="L351" s="108"/>
      <c r="M351" s="441"/>
      <c r="N351" s="441"/>
      <c r="O351" s="441"/>
      <c r="P351" s="441"/>
      <c r="Q351" s="441"/>
      <c r="R351" s="441"/>
      <c r="S351" s="441"/>
      <c r="T351" s="441"/>
      <c r="U351" s="441"/>
      <c r="V351" s="441"/>
      <c r="W351" s="443"/>
      <c r="X351" s="441"/>
      <c r="Y351" s="444"/>
      <c r="Z351" s="444"/>
      <c r="AA351" s="444"/>
      <c r="AB351" s="444"/>
      <c r="AC351" s="444"/>
      <c r="AD351" s="444"/>
      <c r="AE351" s="444"/>
      <c r="AF351" s="444"/>
      <c r="AG351" s="444"/>
      <c r="AH351" s="444"/>
    </row>
    <row r="352" spans="1:34" s="49" customFormat="1" ht="15.75" x14ac:dyDescent="0.25">
      <c r="A352" s="444"/>
      <c r="B352" s="441"/>
      <c r="C352" s="441"/>
      <c r="D352" s="441"/>
      <c r="E352" s="441"/>
      <c r="F352" s="442"/>
      <c r="G352" s="441"/>
      <c r="H352" s="441"/>
      <c r="I352" s="108"/>
      <c r="J352" s="108"/>
      <c r="K352" s="108"/>
      <c r="L352" s="108"/>
      <c r="M352" s="441"/>
      <c r="N352" s="441"/>
      <c r="O352" s="441"/>
      <c r="P352" s="441"/>
      <c r="Q352" s="441"/>
      <c r="R352" s="441"/>
      <c r="S352" s="441"/>
      <c r="T352" s="441"/>
      <c r="U352" s="441"/>
      <c r="V352" s="441"/>
      <c r="W352" s="443"/>
      <c r="X352" s="441"/>
      <c r="Y352" s="444"/>
      <c r="Z352" s="444"/>
      <c r="AA352" s="444"/>
      <c r="AB352" s="444"/>
      <c r="AC352" s="444"/>
      <c r="AD352" s="444"/>
      <c r="AE352" s="444"/>
      <c r="AF352" s="444"/>
      <c r="AG352" s="444"/>
      <c r="AH352" s="444"/>
    </row>
    <row r="353" spans="1:34" s="49" customFormat="1" ht="15.75" x14ac:dyDescent="0.25">
      <c r="A353" s="444"/>
      <c r="B353" s="441"/>
      <c r="C353" s="441"/>
      <c r="D353" s="441"/>
      <c r="E353" s="441"/>
      <c r="F353" s="442"/>
      <c r="G353" s="441"/>
      <c r="H353" s="441"/>
      <c r="I353" s="108"/>
      <c r="J353" s="108"/>
      <c r="K353" s="108"/>
      <c r="L353" s="108"/>
      <c r="M353" s="441"/>
      <c r="N353" s="441"/>
      <c r="O353" s="441"/>
      <c r="P353" s="441"/>
      <c r="Q353" s="441"/>
      <c r="R353" s="441"/>
      <c r="S353" s="441"/>
      <c r="T353" s="441"/>
      <c r="U353" s="441"/>
      <c r="V353" s="441"/>
      <c r="W353" s="443"/>
      <c r="X353" s="441"/>
      <c r="Y353" s="444"/>
      <c r="Z353" s="444"/>
      <c r="AA353" s="444"/>
      <c r="AB353" s="444"/>
      <c r="AC353" s="444"/>
      <c r="AD353" s="444"/>
      <c r="AE353" s="444"/>
      <c r="AF353" s="444"/>
      <c r="AG353" s="444"/>
      <c r="AH353" s="444"/>
    </row>
    <row r="354" spans="1:34" s="49" customFormat="1" ht="15.75" x14ac:dyDescent="0.25">
      <c r="A354" s="444"/>
      <c r="B354" s="441"/>
      <c r="C354" s="441"/>
      <c r="D354" s="441"/>
      <c r="E354" s="441"/>
      <c r="F354" s="442"/>
      <c r="G354" s="441"/>
      <c r="H354" s="441"/>
      <c r="I354" s="108"/>
      <c r="J354" s="108"/>
      <c r="K354" s="108"/>
      <c r="L354" s="108"/>
      <c r="M354" s="441"/>
      <c r="N354" s="441"/>
      <c r="O354" s="441"/>
      <c r="P354" s="441"/>
      <c r="Q354" s="441"/>
      <c r="R354" s="441"/>
      <c r="S354" s="441"/>
      <c r="T354" s="441"/>
      <c r="U354" s="441"/>
      <c r="V354" s="441"/>
      <c r="W354" s="443"/>
      <c r="X354" s="441"/>
      <c r="Y354" s="444"/>
      <c r="Z354" s="444"/>
      <c r="AA354" s="444"/>
      <c r="AB354" s="444"/>
      <c r="AC354" s="444"/>
      <c r="AD354" s="444"/>
      <c r="AE354" s="444"/>
      <c r="AF354" s="444"/>
      <c r="AG354" s="444"/>
      <c r="AH354" s="444"/>
    </row>
    <row r="355" spans="1:34" s="49" customFormat="1" ht="15.75" x14ac:dyDescent="0.25">
      <c r="A355" s="444"/>
      <c r="B355" s="441"/>
      <c r="C355" s="441"/>
      <c r="D355" s="441"/>
      <c r="E355" s="441"/>
      <c r="F355" s="442"/>
      <c r="G355" s="441"/>
      <c r="H355" s="441"/>
      <c r="I355" s="108"/>
      <c r="J355" s="108"/>
      <c r="K355" s="108"/>
      <c r="L355" s="108"/>
      <c r="M355" s="441"/>
      <c r="N355" s="441"/>
      <c r="O355" s="441"/>
      <c r="P355" s="441"/>
      <c r="Q355" s="441"/>
      <c r="R355" s="441"/>
      <c r="S355" s="441"/>
      <c r="T355" s="441"/>
      <c r="U355" s="441"/>
      <c r="V355" s="441"/>
      <c r="W355" s="443"/>
      <c r="X355" s="441"/>
      <c r="Y355" s="444"/>
      <c r="Z355" s="444"/>
      <c r="AA355" s="444"/>
      <c r="AB355" s="444"/>
      <c r="AC355" s="444"/>
      <c r="AD355" s="444"/>
      <c r="AE355" s="444"/>
      <c r="AF355" s="444"/>
      <c r="AG355" s="444"/>
      <c r="AH355" s="444"/>
    </row>
    <row r="356" spans="1:34" s="49" customFormat="1" ht="15.75" x14ac:dyDescent="0.25">
      <c r="A356" s="444"/>
      <c r="B356" s="441"/>
      <c r="C356" s="441"/>
      <c r="D356" s="441"/>
      <c r="E356" s="441"/>
      <c r="F356" s="442"/>
      <c r="G356" s="441"/>
      <c r="H356" s="441"/>
      <c r="I356" s="108"/>
      <c r="J356" s="108"/>
      <c r="K356" s="108"/>
      <c r="L356" s="108"/>
      <c r="M356" s="441"/>
      <c r="N356" s="441"/>
      <c r="O356" s="441"/>
      <c r="P356" s="441"/>
      <c r="Q356" s="441"/>
      <c r="R356" s="441"/>
      <c r="S356" s="441"/>
      <c r="T356" s="441"/>
      <c r="U356" s="441"/>
      <c r="V356" s="441"/>
      <c r="W356" s="443"/>
      <c r="X356" s="441"/>
      <c r="Y356" s="444"/>
      <c r="Z356" s="444"/>
      <c r="AA356" s="444"/>
      <c r="AB356" s="444"/>
      <c r="AC356" s="444"/>
      <c r="AD356" s="444"/>
      <c r="AE356" s="444"/>
      <c r="AF356" s="444"/>
      <c r="AG356" s="444"/>
      <c r="AH356" s="444"/>
    </row>
    <row r="357" spans="1:34" s="49" customFormat="1" ht="15.75" x14ac:dyDescent="0.25">
      <c r="A357" s="444"/>
      <c r="B357" s="441"/>
      <c r="C357" s="441"/>
      <c r="D357" s="441"/>
      <c r="E357" s="441"/>
      <c r="F357" s="442"/>
      <c r="G357" s="441"/>
      <c r="H357" s="441"/>
      <c r="I357" s="108"/>
      <c r="J357" s="108"/>
      <c r="K357" s="108"/>
      <c r="L357" s="108"/>
      <c r="M357" s="441"/>
      <c r="N357" s="441"/>
      <c r="O357" s="441"/>
      <c r="P357" s="441"/>
      <c r="Q357" s="441"/>
      <c r="R357" s="441"/>
      <c r="S357" s="441"/>
      <c r="T357" s="441"/>
      <c r="U357" s="441"/>
      <c r="V357" s="441"/>
      <c r="W357" s="443"/>
      <c r="X357" s="441"/>
      <c r="Y357" s="444"/>
      <c r="Z357" s="444"/>
      <c r="AA357" s="444"/>
      <c r="AB357" s="444"/>
      <c r="AC357" s="444"/>
      <c r="AD357" s="444"/>
      <c r="AE357" s="444"/>
      <c r="AF357" s="444"/>
      <c r="AG357" s="444"/>
      <c r="AH357" s="444"/>
    </row>
    <row r="358" spans="1:34" s="49" customFormat="1" ht="15.75" x14ac:dyDescent="0.25">
      <c r="A358" s="444"/>
      <c r="B358" s="441"/>
      <c r="C358" s="441"/>
      <c r="D358" s="441"/>
      <c r="E358" s="441"/>
      <c r="F358" s="442"/>
      <c r="G358" s="441"/>
      <c r="H358" s="441"/>
      <c r="I358" s="108"/>
      <c r="J358" s="108"/>
      <c r="K358" s="108"/>
      <c r="L358" s="108"/>
      <c r="M358" s="441"/>
      <c r="N358" s="441"/>
      <c r="O358" s="441"/>
      <c r="P358" s="441"/>
      <c r="Q358" s="441"/>
      <c r="R358" s="441"/>
      <c r="S358" s="441"/>
      <c r="T358" s="441"/>
      <c r="U358" s="441"/>
      <c r="V358" s="441"/>
      <c r="W358" s="443"/>
      <c r="X358" s="441"/>
      <c r="Y358" s="444"/>
      <c r="Z358" s="444"/>
      <c r="AA358" s="444"/>
      <c r="AB358" s="444"/>
      <c r="AC358" s="444"/>
      <c r="AD358" s="444"/>
      <c r="AE358" s="444"/>
      <c r="AF358" s="444"/>
      <c r="AG358" s="444"/>
      <c r="AH358" s="444"/>
    </row>
    <row r="359" spans="1:34" s="49" customFormat="1" ht="15.75" x14ac:dyDescent="0.25">
      <c r="A359" s="444"/>
      <c r="B359" s="441"/>
      <c r="C359" s="441"/>
      <c r="D359" s="441"/>
      <c r="E359" s="441"/>
      <c r="F359" s="442"/>
      <c r="G359" s="441"/>
      <c r="H359" s="441"/>
      <c r="I359" s="108"/>
      <c r="J359" s="108"/>
      <c r="K359" s="108"/>
      <c r="L359" s="108"/>
      <c r="M359" s="441"/>
      <c r="N359" s="441"/>
      <c r="O359" s="441"/>
      <c r="P359" s="441"/>
      <c r="Q359" s="441"/>
      <c r="R359" s="441"/>
      <c r="S359" s="441"/>
      <c r="T359" s="441"/>
      <c r="U359" s="441"/>
      <c r="V359" s="441"/>
      <c r="W359" s="443"/>
      <c r="X359" s="441"/>
      <c r="Y359" s="444"/>
      <c r="Z359" s="444"/>
      <c r="AA359" s="444"/>
      <c r="AB359" s="444"/>
      <c r="AC359" s="444"/>
      <c r="AD359" s="444"/>
      <c r="AE359" s="444"/>
      <c r="AF359" s="444"/>
      <c r="AG359" s="444"/>
      <c r="AH359" s="444"/>
    </row>
    <row r="360" spans="1:34" s="49" customFormat="1" ht="15.75" x14ac:dyDescent="0.25">
      <c r="A360" s="444"/>
      <c r="B360" s="441"/>
      <c r="C360" s="441"/>
      <c r="D360" s="441"/>
      <c r="E360" s="441"/>
      <c r="F360" s="442"/>
      <c r="G360" s="441"/>
      <c r="H360" s="441"/>
      <c r="I360" s="108"/>
      <c r="J360" s="108"/>
      <c r="K360" s="108"/>
      <c r="L360" s="108"/>
      <c r="M360" s="441"/>
      <c r="N360" s="441"/>
      <c r="O360" s="441"/>
      <c r="P360" s="441"/>
      <c r="Q360" s="441"/>
      <c r="R360" s="441"/>
      <c r="S360" s="441"/>
      <c r="T360" s="441"/>
      <c r="U360" s="441"/>
      <c r="V360" s="441"/>
      <c r="W360" s="443"/>
      <c r="X360" s="441"/>
      <c r="Y360" s="444"/>
      <c r="Z360" s="444"/>
      <c r="AA360" s="444"/>
      <c r="AB360" s="444"/>
      <c r="AC360" s="444"/>
      <c r="AD360" s="444"/>
      <c r="AE360" s="444"/>
      <c r="AF360" s="444"/>
      <c r="AG360" s="444"/>
      <c r="AH360" s="444"/>
    </row>
    <row r="361" spans="1:34" s="49" customFormat="1" ht="15.75" x14ac:dyDescent="0.25">
      <c r="A361" s="444"/>
      <c r="B361" s="441"/>
      <c r="C361" s="441"/>
      <c r="D361" s="441"/>
      <c r="E361" s="441"/>
      <c r="F361" s="442"/>
      <c r="G361" s="441"/>
      <c r="H361" s="441"/>
      <c r="I361" s="108"/>
      <c r="J361" s="108"/>
      <c r="K361" s="108"/>
      <c r="L361" s="108"/>
      <c r="M361" s="441"/>
      <c r="N361" s="441"/>
      <c r="O361" s="441"/>
      <c r="P361" s="441"/>
      <c r="Q361" s="441"/>
      <c r="R361" s="441"/>
      <c r="S361" s="441"/>
      <c r="T361" s="441"/>
      <c r="U361" s="441"/>
      <c r="V361" s="441"/>
      <c r="W361" s="443"/>
      <c r="X361" s="441"/>
      <c r="Y361" s="444"/>
      <c r="Z361" s="444"/>
      <c r="AA361" s="444"/>
      <c r="AB361" s="444"/>
      <c r="AC361" s="444"/>
      <c r="AD361" s="444"/>
      <c r="AE361" s="444"/>
      <c r="AF361" s="444"/>
      <c r="AG361" s="444"/>
      <c r="AH361" s="444"/>
    </row>
    <row r="362" spans="1:34" s="49" customFormat="1" ht="15.75" x14ac:dyDescent="0.25">
      <c r="A362" s="444"/>
      <c r="B362" s="441"/>
      <c r="C362" s="441"/>
      <c r="D362" s="441"/>
      <c r="E362" s="441"/>
      <c r="F362" s="442"/>
      <c r="G362" s="441"/>
      <c r="H362" s="441"/>
      <c r="I362" s="108"/>
      <c r="J362" s="108"/>
      <c r="K362" s="108"/>
      <c r="L362" s="108"/>
      <c r="M362" s="441"/>
      <c r="N362" s="441"/>
      <c r="O362" s="441"/>
      <c r="P362" s="441"/>
      <c r="Q362" s="441"/>
      <c r="R362" s="441"/>
      <c r="S362" s="441"/>
      <c r="T362" s="441"/>
      <c r="U362" s="441"/>
      <c r="V362" s="441"/>
      <c r="W362" s="443"/>
      <c r="X362" s="441"/>
      <c r="Y362" s="444"/>
      <c r="Z362" s="444"/>
      <c r="AA362" s="444"/>
      <c r="AB362" s="444"/>
      <c r="AC362" s="444"/>
      <c r="AD362" s="444"/>
      <c r="AE362" s="444"/>
      <c r="AF362" s="444"/>
      <c r="AG362" s="444"/>
      <c r="AH362" s="444"/>
    </row>
    <row r="363" spans="1:34" s="49" customFormat="1" ht="15.75" x14ac:dyDescent="0.25">
      <c r="A363" s="444"/>
      <c r="B363" s="441"/>
      <c r="C363" s="441"/>
      <c r="D363" s="441"/>
      <c r="E363" s="441"/>
      <c r="F363" s="442"/>
      <c r="G363" s="441"/>
      <c r="H363" s="441"/>
      <c r="I363" s="108"/>
      <c r="J363" s="108"/>
      <c r="K363" s="108"/>
      <c r="L363" s="108"/>
      <c r="M363" s="441"/>
      <c r="N363" s="441"/>
      <c r="O363" s="441"/>
      <c r="P363" s="441"/>
      <c r="Q363" s="441"/>
      <c r="R363" s="441"/>
      <c r="S363" s="441"/>
      <c r="T363" s="441"/>
      <c r="U363" s="441"/>
      <c r="V363" s="441"/>
      <c r="W363" s="443"/>
      <c r="X363" s="441"/>
      <c r="Y363" s="444"/>
      <c r="Z363" s="444"/>
      <c r="AA363" s="444"/>
      <c r="AB363" s="444"/>
      <c r="AC363" s="444"/>
      <c r="AD363" s="444"/>
      <c r="AE363" s="444"/>
      <c r="AF363" s="444"/>
      <c r="AG363" s="444"/>
      <c r="AH363" s="444"/>
    </row>
    <row r="364" spans="1:34" s="49" customFormat="1" ht="15.75" x14ac:dyDescent="0.25">
      <c r="A364" s="444"/>
      <c r="B364" s="441"/>
      <c r="C364" s="441"/>
      <c r="D364" s="441"/>
      <c r="E364" s="441"/>
      <c r="F364" s="442"/>
      <c r="G364" s="441"/>
      <c r="H364" s="441"/>
      <c r="I364" s="108"/>
      <c r="J364" s="108"/>
      <c r="K364" s="108"/>
      <c r="L364" s="108"/>
      <c r="M364" s="441"/>
      <c r="N364" s="441"/>
      <c r="O364" s="441"/>
      <c r="P364" s="441"/>
      <c r="Q364" s="441"/>
      <c r="R364" s="441"/>
      <c r="S364" s="441"/>
      <c r="T364" s="441"/>
      <c r="U364" s="441"/>
      <c r="V364" s="441"/>
      <c r="W364" s="443"/>
      <c r="X364" s="441"/>
      <c r="Y364" s="444"/>
      <c r="Z364" s="444"/>
      <c r="AA364" s="444"/>
      <c r="AB364" s="444"/>
      <c r="AC364" s="444"/>
      <c r="AD364" s="444"/>
      <c r="AE364" s="444"/>
      <c r="AF364" s="444"/>
      <c r="AG364" s="444"/>
      <c r="AH364" s="444"/>
    </row>
    <row r="365" spans="1:34" s="49" customFormat="1" ht="15.75" x14ac:dyDescent="0.25">
      <c r="A365" s="444"/>
      <c r="B365" s="441"/>
      <c r="C365" s="441"/>
      <c r="D365" s="441"/>
      <c r="E365" s="441"/>
      <c r="F365" s="442"/>
      <c r="G365" s="441"/>
      <c r="H365" s="441"/>
      <c r="I365" s="108"/>
      <c r="J365" s="108"/>
      <c r="K365" s="108"/>
      <c r="L365" s="108"/>
      <c r="M365" s="441"/>
      <c r="N365" s="441"/>
      <c r="O365" s="441"/>
      <c r="P365" s="441"/>
      <c r="Q365" s="441"/>
      <c r="R365" s="441"/>
      <c r="S365" s="441"/>
      <c r="T365" s="441"/>
      <c r="U365" s="441"/>
      <c r="V365" s="441"/>
      <c r="W365" s="443"/>
      <c r="X365" s="441"/>
      <c r="Y365" s="444"/>
      <c r="Z365" s="444"/>
      <c r="AA365" s="444"/>
      <c r="AB365" s="444"/>
      <c r="AC365" s="444"/>
      <c r="AD365" s="444"/>
      <c r="AE365" s="444"/>
      <c r="AF365" s="444"/>
      <c r="AG365" s="444"/>
      <c r="AH365" s="444"/>
    </row>
    <row r="366" spans="1:34" s="49" customFormat="1" ht="15.75" x14ac:dyDescent="0.25">
      <c r="A366" s="444"/>
      <c r="B366" s="441"/>
      <c r="C366" s="441"/>
      <c r="D366" s="441"/>
      <c r="E366" s="441"/>
      <c r="F366" s="442"/>
      <c r="G366" s="441"/>
      <c r="H366" s="441"/>
      <c r="I366" s="108"/>
      <c r="J366" s="108"/>
      <c r="K366" s="108"/>
      <c r="L366" s="108"/>
      <c r="M366" s="441"/>
      <c r="N366" s="441"/>
      <c r="O366" s="441"/>
      <c r="P366" s="441"/>
      <c r="Q366" s="441"/>
      <c r="R366" s="441"/>
      <c r="S366" s="441"/>
      <c r="T366" s="441"/>
      <c r="U366" s="441"/>
      <c r="V366" s="441"/>
      <c r="W366" s="443"/>
      <c r="X366" s="441"/>
      <c r="Y366" s="444"/>
      <c r="Z366" s="444"/>
      <c r="AA366" s="444"/>
      <c r="AB366" s="444"/>
      <c r="AC366" s="444"/>
      <c r="AD366" s="444"/>
      <c r="AE366" s="444"/>
      <c r="AF366" s="444"/>
      <c r="AG366" s="444"/>
      <c r="AH366" s="444"/>
    </row>
    <row r="367" spans="1:34" s="49" customFormat="1" ht="15.75" x14ac:dyDescent="0.25">
      <c r="A367" s="444"/>
      <c r="B367" s="441"/>
      <c r="C367" s="441"/>
      <c r="D367" s="441"/>
      <c r="E367" s="441"/>
      <c r="F367" s="442"/>
      <c r="G367" s="441"/>
      <c r="H367" s="441"/>
      <c r="I367" s="108"/>
      <c r="J367" s="108"/>
      <c r="K367" s="108"/>
      <c r="L367" s="108"/>
      <c r="M367" s="441"/>
      <c r="N367" s="441"/>
      <c r="O367" s="441"/>
      <c r="P367" s="441"/>
      <c r="Q367" s="441"/>
      <c r="R367" s="441"/>
      <c r="S367" s="441"/>
      <c r="T367" s="441"/>
      <c r="U367" s="441"/>
      <c r="V367" s="441"/>
      <c r="W367" s="443"/>
      <c r="X367" s="441"/>
      <c r="Y367" s="444"/>
      <c r="Z367" s="444"/>
      <c r="AA367" s="444"/>
      <c r="AB367" s="444"/>
      <c r="AC367" s="444"/>
      <c r="AD367" s="444"/>
      <c r="AE367" s="444"/>
      <c r="AF367" s="444"/>
      <c r="AG367" s="444"/>
      <c r="AH367" s="444"/>
    </row>
    <row r="368" spans="1:34" s="49" customFormat="1" ht="15.75" x14ac:dyDescent="0.25">
      <c r="A368" s="444"/>
      <c r="B368" s="441"/>
      <c r="C368" s="441"/>
      <c r="D368" s="441"/>
      <c r="E368" s="441"/>
      <c r="F368" s="442"/>
      <c r="G368" s="441"/>
      <c r="H368" s="441"/>
      <c r="I368" s="108"/>
      <c r="J368" s="108"/>
      <c r="K368" s="108"/>
      <c r="L368" s="108"/>
      <c r="M368" s="441"/>
      <c r="N368" s="441"/>
      <c r="O368" s="441"/>
      <c r="P368" s="441"/>
      <c r="Q368" s="441"/>
      <c r="R368" s="441"/>
      <c r="S368" s="441"/>
      <c r="T368" s="441"/>
      <c r="U368" s="441"/>
      <c r="V368" s="441"/>
      <c r="W368" s="443"/>
      <c r="X368" s="441"/>
      <c r="Y368" s="444"/>
      <c r="Z368" s="444"/>
      <c r="AA368" s="444"/>
      <c r="AB368" s="444"/>
      <c r="AC368" s="444"/>
      <c r="AD368" s="444"/>
      <c r="AE368" s="444"/>
      <c r="AF368" s="444"/>
      <c r="AG368" s="444"/>
      <c r="AH368" s="444"/>
    </row>
    <row r="369" spans="1:34" s="49" customFormat="1" ht="15.75" x14ac:dyDescent="0.25">
      <c r="A369" s="444"/>
      <c r="B369" s="441"/>
      <c r="C369" s="441"/>
      <c r="D369" s="441"/>
      <c r="E369" s="441"/>
      <c r="F369" s="442"/>
      <c r="G369" s="441"/>
      <c r="H369" s="441"/>
      <c r="I369" s="108"/>
      <c r="J369" s="108"/>
      <c r="K369" s="108"/>
      <c r="L369" s="108"/>
      <c r="M369" s="441"/>
      <c r="N369" s="441"/>
      <c r="O369" s="441"/>
      <c r="P369" s="441"/>
      <c r="Q369" s="441"/>
      <c r="R369" s="441"/>
      <c r="S369" s="441"/>
      <c r="T369" s="441"/>
      <c r="U369" s="441"/>
      <c r="V369" s="441"/>
      <c r="W369" s="443"/>
      <c r="X369" s="441"/>
      <c r="Y369" s="444"/>
      <c r="Z369" s="444"/>
      <c r="AA369" s="444"/>
      <c r="AB369" s="444"/>
      <c r="AC369" s="444"/>
      <c r="AD369" s="444"/>
      <c r="AE369" s="444"/>
      <c r="AF369" s="444"/>
      <c r="AG369" s="444"/>
      <c r="AH369" s="444"/>
    </row>
    <row r="370" spans="1:34" s="49" customFormat="1" ht="15.75" x14ac:dyDescent="0.25">
      <c r="A370" s="444"/>
      <c r="B370" s="441"/>
      <c r="C370" s="441"/>
      <c r="D370" s="441"/>
      <c r="E370" s="441"/>
      <c r="F370" s="442"/>
      <c r="G370" s="441"/>
      <c r="H370" s="441"/>
      <c r="I370" s="108"/>
      <c r="J370" s="108"/>
      <c r="K370" s="108"/>
      <c r="L370" s="108"/>
      <c r="M370" s="441"/>
      <c r="N370" s="441"/>
      <c r="O370" s="441"/>
      <c r="P370" s="441"/>
      <c r="Q370" s="441"/>
      <c r="R370" s="441"/>
      <c r="S370" s="441"/>
      <c r="T370" s="441"/>
      <c r="U370" s="441"/>
      <c r="V370" s="441"/>
      <c r="W370" s="443"/>
      <c r="X370" s="441"/>
      <c r="Y370" s="444"/>
      <c r="Z370" s="444"/>
      <c r="AA370" s="444"/>
      <c r="AB370" s="444"/>
      <c r="AC370" s="444"/>
      <c r="AD370" s="444"/>
      <c r="AE370" s="444"/>
      <c r="AF370" s="444"/>
      <c r="AG370" s="444"/>
      <c r="AH370" s="444"/>
    </row>
    <row r="371" spans="1:34" s="49" customFormat="1" ht="15.75" x14ac:dyDescent="0.25">
      <c r="A371" s="444"/>
      <c r="B371" s="441"/>
      <c r="C371" s="441"/>
      <c r="D371" s="441"/>
      <c r="E371" s="441"/>
      <c r="F371" s="442"/>
      <c r="G371" s="441"/>
      <c r="H371" s="441"/>
      <c r="I371" s="108"/>
      <c r="J371" s="108"/>
      <c r="K371" s="108"/>
      <c r="L371" s="108"/>
      <c r="M371" s="441"/>
      <c r="N371" s="441"/>
      <c r="O371" s="441"/>
      <c r="P371" s="441"/>
      <c r="Q371" s="441"/>
      <c r="R371" s="441"/>
      <c r="S371" s="441"/>
      <c r="T371" s="441"/>
      <c r="U371" s="441"/>
      <c r="V371" s="441"/>
      <c r="W371" s="443"/>
      <c r="X371" s="441"/>
      <c r="Y371" s="444"/>
      <c r="Z371" s="444"/>
      <c r="AA371" s="444"/>
      <c r="AB371" s="444"/>
      <c r="AC371" s="444"/>
      <c r="AD371" s="444"/>
      <c r="AE371" s="444"/>
      <c r="AF371" s="444"/>
      <c r="AG371" s="444"/>
      <c r="AH371" s="444"/>
    </row>
    <row r="372" spans="1:34" s="49" customFormat="1" ht="15.75" x14ac:dyDescent="0.25">
      <c r="A372" s="444"/>
      <c r="B372" s="441"/>
      <c r="C372" s="441"/>
      <c r="D372" s="441"/>
      <c r="E372" s="441"/>
      <c r="F372" s="442"/>
      <c r="G372" s="441"/>
      <c r="H372" s="441"/>
      <c r="I372" s="108"/>
      <c r="J372" s="108"/>
      <c r="K372" s="108"/>
      <c r="L372" s="108"/>
      <c r="M372" s="441"/>
      <c r="N372" s="441"/>
      <c r="O372" s="441"/>
      <c r="P372" s="441"/>
      <c r="Q372" s="441"/>
      <c r="R372" s="441"/>
      <c r="S372" s="441"/>
      <c r="T372" s="441"/>
      <c r="U372" s="441"/>
      <c r="V372" s="441"/>
      <c r="W372" s="443"/>
      <c r="X372" s="441"/>
      <c r="Y372" s="444"/>
      <c r="Z372" s="444"/>
      <c r="AA372" s="444"/>
      <c r="AB372" s="444"/>
      <c r="AC372" s="444"/>
      <c r="AD372" s="444"/>
      <c r="AE372" s="444"/>
      <c r="AF372" s="444"/>
      <c r="AG372" s="444"/>
      <c r="AH372" s="444"/>
    </row>
    <row r="373" spans="1:34" s="49" customFormat="1" ht="15.75" x14ac:dyDescent="0.25">
      <c r="A373" s="444"/>
      <c r="B373" s="441"/>
      <c r="C373" s="441"/>
      <c r="D373" s="441"/>
      <c r="E373" s="441"/>
      <c r="F373" s="442"/>
      <c r="G373" s="441"/>
      <c r="H373" s="441"/>
      <c r="I373" s="108"/>
      <c r="J373" s="108"/>
      <c r="K373" s="108"/>
      <c r="L373" s="108"/>
      <c r="M373" s="441"/>
      <c r="N373" s="441"/>
      <c r="O373" s="441"/>
      <c r="P373" s="441"/>
      <c r="Q373" s="441"/>
      <c r="R373" s="441"/>
      <c r="S373" s="441"/>
      <c r="T373" s="441"/>
      <c r="U373" s="441"/>
      <c r="V373" s="441"/>
      <c r="W373" s="443"/>
      <c r="X373" s="441"/>
      <c r="Y373" s="444"/>
      <c r="Z373" s="444"/>
      <c r="AA373" s="444"/>
      <c r="AB373" s="444"/>
      <c r="AC373" s="444"/>
      <c r="AD373" s="444"/>
      <c r="AE373" s="444"/>
      <c r="AF373" s="444"/>
      <c r="AG373" s="444"/>
      <c r="AH373" s="444"/>
    </row>
    <row r="374" spans="1:34" s="49" customFormat="1" ht="15.75" x14ac:dyDescent="0.25">
      <c r="A374" s="444"/>
      <c r="B374" s="441"/>
      <c r="C374" s="441"/>
      <c r="D374" s="441"/>
      <c r="E374" s="441"/>
      <c r="F374" s="442"/>
      <c r="G374" s="441"/>
      <c r="H374" s="441"/>
      <c r="I374" s="108"/>
      <c r="J374" s="108"/>
      <c r="K374" s="108"/>
      <c r="L374" s="108"/>
      <c r="M374" s="441"/>
      <c r="N374" s="441"/>
      <c r="O374" s="441"/>
      <c r="P374" s="441"/>
      <c r="Q374" s="441"/>
      <c r="R374" s="441"/>
      <c r="S374" s="441"/>
      <c r="T374" s="441"/>
      <c r="U374" s="441"/>
      <c r="V374" s="441"/>
      <c r="W374" s="443"/>
      <c r="X374" s="441"/>
      <c r="Y374" s="444"/>
      <c r="Z374" s="444"/>
      <c r="AA374" s="444"/>
      <c r="AB374" s="444"/>
      <c r="AC374" s="444"/>
      <c r="AD374" s="444"/>
      <c r="AE374" s="444"/>
      <c r="AF374" s="444"/>
      <c r="AG374" s="444"/>
      <c r="AH374" s="444"/>
    </row>
    <row r="375" spans="1:34" s="49" customFormat="1" ht="15.75" x14ac:dyDescent="0.25">
      <c r="A375" s="444"/>
      <c r="B375" s="441"/>
      <c r="C375" s="441"/>
      <c r="D375" s="441"/>
      <c r="E375" s="441"/>
      <c r="F375" s="442"/>
      <c r="G375" s="441"/>
      <c r="H375" s="441"/>
      <c r="I375" s="108"/>
      <c r="J375" s="108"/>
      <c r="K375" s="108"/>
      <c r="L375" s="108"/>
      <c r="M375" s="441"/>
      <c r="N375" s="441"/>
      <c r="O375" s="441"/>
      <c r="P375" s="441"/>
      <c r="Q375" s="441"/>
      <c r="R375" s="441"/>
      <c r="S375" s="441"/>
      <c r="T375" s="441"/>
      <c r="U375" s="441"/>
      <c r="V375" s="441"/>
      <c r="W375" s="443"/>
      <c r="X375" s="441"/>
      <c r="Y375" s="444"/>
      <c r="Z375" s="444"/>
      <c r="AA375" s="444"/>
      <c r="AB375" s="444"/>
      <c r="AC375" s="444"/>
      <c r="AD375" s="444"/>
      <c r="AE375" s="444"/>
      <c r="AF375" s="444"/>
      <c r="AG375" s="444"/>
      <c r="AH375" s="444"/>
    </row>
    <row r="376" spans="1:34" s="49" customFormat="1" ht="15.75" x14ac:dyDescent="0.25">
      <c r="A376" s="444"/>
      <c r="B376" s="441"/>
      <c r="C376" s="441"/>
      <c r="D376" s="441"/>
      <c r="E376" s="441"/>
      <c r="F376" s="442"/>
      <c r="G376" s="441"/>
      <c r="H376" s="441"/>
      <c r="I376" s="108"/>
      <c r="J376" s="108"/>
      <c r="K376" s="108"/>
      <c r="L376" s="108"/>
      <c r="M376" s="441"/>
      <c r="N376" s="441"/>
      <c r="O376" s="441"/>
      <c r="P376" s="441"/>
      <c r="Q376" s="441"/>
      <c r="R376" s="441"/>
      <c r="S376" s="441"/>
      <c r="T376" s="441"/>
      <c r="U376" s="441"/>
      <c r="V376" s="441"/>
      <c r="W376" s="443"/>
      <c r="X376" s="441"/>
      <c r="Y376" s="444"/>
      <c r="Z376" s="444"/>
      <c r="AA376" s="444"/>
      <c r="AB376" s="444"/>
      <c r="AC376" s="444"/>
      <c r="AD376" s="444"/>
      <c r="AE376" s="444"/>
      <c r="AF376" s="444"/>
      <c r="AG376" s="444"/>
      <c r="AH376" s="444"/>
    </row>
    <row r="377" spans="1:34" s="49" customFormat="1" ht="15.75" x14ac:dyDescent="0.25">
      <c r="A377" s="444"/>
      <c r="B377" s="441"/>
      <c r="C377" s="441"/>
      <c r="D377" s="441"/>
      <c r="E377" s="441"/>
      <c r="F377" s="442"/>
      <c r="G377" s="441"/>
      <c r="H377" s="441"/>
      <c r="I377" s="108"/>
      <c r="J377" s="108"/>
      <c r="K377" s="108"/>
      <c r="L377" s="108"/>
      <c r="M377" s="441"/>
      <c r="N377" s="441"/>
      <c r="O377" s="441"/>
      <c r="P377" s="441"/>
      <c r="Q377" s="441"/>
      <c r="R377" s="441"/>
      <c r="S377" s="441"/>
      <c r="T377" s="441"/>
      <c r="U377" s="441"/>
      <c r="V377" s="441"/>
      <c r="W377" s="443"/>
      <c r="X377" s="441"/>
      <c r="Y377" s="444"/>
      <c r="Z377" s="444"/>
      <c r="AA377" s="444"/>
      <c r="AB377" s="444"/>
      <c r="AC377" s="444"/>
      <c r="AD377" s="444"/>
      <c r="AE377" s="444"/>
      <c r="AF377" s="444"/>
      <c r="AG377" s="444"/>
      <c r="AH377" s="444"/>
    </row>
    <row r="378" spans="1:34" s="49" customFormat="1" ht="15.75" x14ac:dyDescent="0.25">
      <c r="A378" s="444"/>
      <c r="B378" s="441"/>
      <c r="C378" s="441"/>
      <c r="D378" s="441"/>
      <c r="E378" s="441"/>
      <c r="F378" s="442"/>
      <c r="G378" s="441"/>
      <c r="H378" s="441"/>
      <c r="I378" s="108"/>
      <c r="J378" s="108"/>
      <c r="K378" s="108"/>
      <c r="L378" s="108"/>
      <c r="M378" s="441"/>
      <c r="N378" s="441"/>
      <c r="O378" s="441"/>
      <c r="P378" s="441"/>
      <c r="Q378" s="441"/>
      <c r="R378" s="441"/>
      <c r="S378" s="441"/>
      <c r="T378" s="441"/>
      <c r="U378" s="441"/>
      <c r="V378" s="441"/>
      <c r="W378" s="443"/>
      <c r="X378" s="441"/>
      <c r="Y378" s="444"/>
      <c r="Z378" s="444"/>
      <c r="AA378" s="444"/>
      <c r="AB378" s="444"/>
      <c r="AC378" s="444"/>
      <c r="AD378" s="444"/>
      <c r="AE378" s="444"/>
      <c r="AF378" s="444"/>
      <c r="AG378" s="444"/>
      <c r="AH378" s="444"/>
    </row>
    <row r="379" spans="1:34" s="49" customFormat="1" ht="15.75" x14ac:dyDescent="0.25">
      <c r="A379" s="444"/>
      <c r="B379" s="441"/>
      <c r="C379" s="441"/>
      <c r="D379" s="441"/>
      <c r="E379" s="441"/>
      <c r="F379" s="442"/>
      <c r="G379" s="441"/>
      <c r="H379" s="441"/>
      <c r="I379" s="108"/>
      <c r="J379" s="108"/>
      <c r="K379" s="108"/>
      <c r="L379" s="108"/>
      <c r="M379" s="441"/>
      <c r="N379" s="441"/>
      <c r="O379" s="441"/>
      <c r="P379" s="441"/>
      <c r="Q379" s="441"/>
      <c r="R379" s="441"/>
      <c r="S379" s="441"/>
      <c r="T379" s="441"/>
      <c r="U379" s="441"/>
      <c r="V379" s="441"/>
      <c r="W379" s="443"/>
      <c r="X379" s="441"/>
      <c r="Y379" s="444"/>
      <c r="Z379" s="444"/>
      <c r="AA379" s="444"/>
      <c r="AB379" s="444"/>
      <c r="AC379" s="444"/>
      <c r="AD379" s="444"/>
      <c r="AE379" s="444"/>
      <c r="AF379" s="444"/>
      <c r="AG379" s="444"/>
      <c r="AH379" s="444"/>
    </row>
    <row r="380" spans="1:34" s="49" customFormat="1" ht="15.75" x14ac:dyDescent="0.25">
      <c r="A380" s="444"/>
      <c r="B380" s="441"/>
      <c r="C380" s="441"/>
      <c r="D380" s="441"/>
      <c r="E380" s="441"/>
      <c r="F380" s="442"/>
      <c r="G380" s="441"/>
      <c r="H380" s="441"/>
      <c r="I380" s="108"/>
      <c r="J380" s="108"/>
      <c r="K380" s="108"/>
      <c r="L380" s="108"/>
      <c r="M380" s="441"/>
      <c r="N380" s="441"/>
      <c r="O380" s="441"/>
      <c r="P380" s="441"/>
      <c r="Q380" s="441"/>
      <c r="R380" s="441"/>
      <c r="S380" s="441"/>
      <c r="T380" s="441"/>
      <c r="U380" s="441"/>
      <c r="V380" s="441"/>
      <c r="W380" s="443"/>
      <c r="X380" s="441"/>
      <c r="Y380" s="444"/>
      <c r="Z380" s="444"/>
      <c r="AA380" s="444"/>
      <c r="AB380" s="444"/>
      <c r="AC380" s="444"/>
      <c r="AD380" s="444"/>
      <c r="AE380" s="444"/>
      <c r="AF380" s="444"/>
      <c r="AG380" s="444"/>
      <c r="AH380" s="444"/>
    </row>
    <row r="381" spans="1:34" s="49" customFormat="1" ht="15.75" x14ac:dyDescent="0.25">
      <c r="A381" s="444"/>
      <c r="B381" s="441"/>
      <c r="C381" s="441"/>
      <c r="D381" s="441"/>
      <c r="E381" s="441"/>
      <c r="F381" s="442"/>
      <c r="G381" s="441"/>
      <c r="H381" s="441"/>
      <c r="I381" s="108"/>
      <c r="J381" s="108"/>
      <c r="K381" s="108"/>
      <c r="L381" s="108"/>
      <c r="M381" s="441"/>
      <c r="N381" s="441"/>
      <c r="O381" s="441"/>
      <c r="P381" s="441"/>
      <c r="Q381" s="441"/>
      <c r="R381" s="441"/>
      <c r="S381" s="441"/>
      <c r="T381" s="441"/>
      <c r="U381" s="441"/>
      <c r="V381" s="441"/>
      <c r="W381" s="443"/>
      <c r="X381" s="441"/>
      <c r="Y381" s="444"/>
      <c r="Z381" s="444"/>
      <c r="AA381" s="444"/>
      <c r="AB381" s="444"/>
      <c r="AC381" s="444"/>
      <c r="AD381" s="444"/>
      <c r="AE381" s="444"/>
      <c r="AF381" s="444"/>
      <c r="AG381" s="444"/>
      <c r="AH381" s="444"/>
    </row>
    <row r="382" spans="1:34" s="49" customFormat="1" ht="15.75" x14ac:dyDescent="0.25">
      <c r="A382" s="444"/>
      <c r="B382" s="441"/>
      <c r="C382" s="441"/>
      <c r="D382" s="441"/>
      <c r="E382" s="441"/>
      <c r="F382" s="442"/>
      <c r="G382" s="441"/>
      <c r="H382" s="441"/>
      <c r="I382" s="108"/>
      <c r="J382" s="108"/>
      <c r="K382" s="108"/>
      <c r="L382" s="108"/>
      <c r="M382" s="441"/>
      <c r="N382" s="441"/>
      <c r="O382" s="441"/>
      <c r="P382" s="441"/>
      <c r="Q382" s="441"/>
      <c r="R382" s="441"/>
      <c r="S382" s="441"/>
      <c r="T382" s="441"/>
      <c r="U382" s="441"/>
      <c r="V382" s="441"/>
      <c r="W382" s="443"/>
      <c r="X382" s="441"/>
      <c r="Y382" s="444"/>
      <c r="Z382" s="444"/>
      <c r="AA382" s="444"/>
      <c r="AB382" s="444"/>
      <c r="AC382" s="444"/>
      <c r="AD382" s="444"/>
      <c r="AE382" s="444"/>
      <c r="AF382" s="444"/>
      <c r="AG382" s="444"/>
      <c r="AH382" s="444"/>
    </row>
    <row r="383" spans="1:34" s="49" customFormat="1" ht="15.75" x14ac:dyDescent="0.25">
      <c r="A383" s="444"/>
      <c r="B383" s="441"/>
      <c r="C383" s="441"/>
      <c r="D383" s="441"/>
      <c r="E383" s="441"/>
      <c r="F383" s="442"/>
      <c r="G383" s="441"/>
      <c r="H383" s="441"/>
      <c r="I383" s="108"/>
      <c r="J383" s="108"/>
      <c r="K383" s="108"/>
      <c r="L383" s="108"/>
      <c r="M383" s="441"/>
      <c r="N383" s="441"/>
      <c r="O383" s="441"/>
      <c r="P383" s="441"/>
      <c r="Q383" s="441"/>
      <c r="R383" s="441"/>
      <c r="S383" s="441"/>
      <c r="T383" s="441"/>
      <c r="U383" s="441"/>
      <c r="V383" s="441"/>
      <c r="W383" s="443"/>
      <c r="X383" s="441"/>
      <c r="Y383" s="444"/>
      <c r="Z383" s="444"/>
      <c r="AA383" s="444"/>
      <c r="AB383" s="444"/>
      <c r="AC383" s="444"/>
      <c r="AD383" s="444"/>
      <c r="AE383" s="444"/>
      <c r="AF383" s="444"/>
      <c r="AG383" s="444"/>
      <c r="AH383" s="444"/>
    </row>
    <row r="384" spans="1:34" s="49" customFormat="1" ht="15.75" x14ac:dyDescent="0.25">
      <c r="A384" s="444"/>
      <c r="B384" s="441"/>
      <c r="C384" s="441"/>
      <c r="D384" s="441"/>
      <c r="E384" s="441"/>
      <c r="F384" s="442"/>
      <c r="G384" s="441"/>
      <c r="H384" s="441"/>
      <c r="I384" s="108"/>
      <c r="J384" s="108"/>
      <c r="K384" s="108"/>
      <c r="L384" s="108"/>
      <c r="M384" s="441"/>
      <c r="N384" s="441"/>
      <c r="O384" s="441"/>
      <c r="P384" s="441"/>
      <c r="Q384" s="441"/>
      <c r="R384" s="441"/>
      <c r="S384" s="441"/>
      <c r="T384" s="441"/>
      <c r="U384" s="441"/>
      <c r="V384" s="441"/>
      <c r="W384" s="443"/>
      <c r="X384" s="441"/>
      <c r="Y384" s="444"/>
      <c r="Z384" s="444"/>
      <c r="AA384" s="444"/>
      <c r="AB384" s="444"/>
      <c r="AC384" s="444"/>
      <c r="AD384" s="444"/>
      <c r="AE384" s="444"/>
      <c r="AF384" s="444"/>
      <c r="AG384" s="444"/>
      <c r="AH384" s="444"/>
    </row>
    <row r="385" spans="1:34" s="49" customFormat="1" ht="15.75" x14ac:dyDescent="0.25">
      <c r="A385" s="444"/>
      <c r="B385" s="441"/>
      <c r="C385" s="441"/>
      <c r="D385" s="441"/>
      <c r="E385" s="441"/>
      <c r="F385" s="442"/>
      <c r="G385" s="441"/>
      <c r="H385" s="441"/>
      <c r="I385" s="108"/>
      <c r="J385" s="108"/>
      <c r="K385" s="108"/>
      <c r="L385" s="108"/>
      <c r="M385" s="441"/>
      <c r="N385" s="441"/>
      <c r="O385" s="441"/>
      <c r="P385" s="441"/>
      <c r="Q385" s="441"/>
      <c r="R385" s="441"/>
      <c r="S385" s="441"/>
      <c r="T385" s="441"/>
      <c r="U385" s="441"/>
      <c r="V385" s="441"/>
      <c r="W385" s="443"/>
      <c r="X385" s="441"/>
      <c r="Y385" s="444"/>
      <c r="Z385" s="444"/>
      <c r="AA385" s="444"/>
      <c r="AB385" s="444"/>
      <c r="AC385" s="444"/>
      <c r="AD385" s="444"/>
      <c r="AE385" s="444"/>
      <c r="AF385" s="444"/>
      <c r="AG385" s="444"/>
      <c r="AH385" s="444"/>
    </row>
    <row r="386" spans="1:34" s="49" customFormat="1" ht="15.75" x14ac:dyDescent="0.25">
      <c r="A386" s="444"/>
      <c r="B386" s="441"/>
      <c r="C386" s="441"/>
      <c r="D386" s="441"/>
      <c r="E386" s="441"/>
      <c r="F386" s="442"/>
      <c r="G386" s="441"/>
      <c r="H386" s="441"/>
      <c r="I386" s="108"/>
      <c r="J386" s="108"/>
      <c r="K386" s="108"/>
      <c r="L386" s="108"/>
      <c r="M386" s="441"/>
      <c r="N386" s="441"/>
      <c r="O386" s="441"/>
      <c r="P386" s="441"/>
      <c r="Q386" s="441"/>
      <c r="R386" s="441"/>
      <c r="S386" s="441"/>
      <c r="T386" s="441"/>
      <c r="U386" s="441"/>
      <c r="V386" s="441"/>
      <c r="W386" s="443"/>
      <c r="X386" s="441"/>
      <c r="Y386" s="444"/>
      <c r="Z386" s="444"/>
      <c r="AA386" s="444"/>
      <c r="AB386" s="444"/>
      <c r="AC386" s="444"/>
      <c r="AD386" s="444"/>
      <c r="AE386" s="444"/>
      <c r="AF386" s="444"/>
      <c r="AG386" s="444"/>
      <c r="AH386" s="444"/>
    </row>
    <row r="387" spans="1:34" s="49" customFormat="1" ht="15.75" x14ac:dyDescent="0.25">
      <c r="A387" s="444"/>
      <c r="B387" s="441"/>
      <c r="C387" s="441"/>
      <c r="D387" s="441"/>
      <c r="E387" s="441"/>
      <c r="F387" s="442"/>
      <c r="G387" s="441"/>
      <c r="H387" s="441"/>
      <c r="I387" s="108"/>
      <c r="J387" s="108"/>
      <c r="K387" s="108"/>
      <c r="L387" s="108"/>
      <c r="M387" s="441"/>
      <c r="N387" s="441"/>
      <c r="O387" s="441"/>
      <c r="P387" s="441"/>
      <c r="Q387" s="441"/>
      <c r="R387" s="441"/>
      <c r="S387" s="441"/>
      <c r="T387" s="441"/>
      <c r="U387" s="441"/>
      <c r="V387" s="441"/>
      <c r="W387" s="443"/>
      <c r="X387" s="441"/>
      <c r="Y387" s="444"/>
      <c r="Z387" s="444"/>
      <c r="AA387" s="444"/>
      <c r="AB387" s="444"/>
      <c r="AC387" s="444"/>
      <c r="AD387" s="444"/>
      <c r="AE387" s="444"/>
      <c r="AF387" s="444"/>
      <c r="AG387" s="444"/>
      <c r="AH387" s="444"/>
    </row>
    <row r="388" spans="1:34" s="49" customFormat="1" ht="15.75" x14ac:dyDescent="0.25">
      <c r="A388" s="444"/>
      <c r="B388" s="441"/>
      <c r="C388" s="441"/>
      <c r="D388" s="441"/>
      <c r="E388" s="441"/>
      <c r="F388" s="442"/>
      <c r="G388" s="441"/>
      <c r="H388" s="441"/>
      <c r="I388" s="108"/>
      <c r="J388" s="108"/>
      <c r="K388" s="108"/>
      <c r="L388" s="108"/>
      <c r="M388" s="441"/>
      <c r="N388" s="441"/>
      <c r="O388" s="441"/>
      <c r="P388" s="441"/>
      <c r="Q388" s="441"/>
      <c r="R388" s="441"/>
      <c r="S388" s="441"/>
      <c r="T388" s="441"/>
      <c r="U388" s="441"/>
      <c r="V388" s="441"/>
      <c r="W388" s="443"/>
      <c r="X388" s="441"/>
      <c r="Y388" s="444"/>
      <c r="Z388" s="444"/>
      <c r="AA388" s="444"/>
      <c r="AB388" s="444"/>
      <c r="AC388" s="444"/>
      <c r="AD388" s="444"/>
      <c r="AE388" s="444"/>
      <c r="AF388" s="444"/>
      <c r="AG388" s="444"/>
      <c r="AH388" s="444"/>
    </row>
    <row r="389" spans="1:34" s="49" customFormat="1" ht="15.75" x14ac:dyDescent="0.25">
      <c r="A389" s="444"/>
      <c r="B389" s="441"/>
      <c r="C389" s="441"/>
      <c r="D389" s="441"/>
      <c r="E389" s="441"/>
      <c r="F389" s="442"/>
      <c r="G389" s="441"/>
      <c r="H389" s="441"/>
      <c r="I389" s="108"/>
      <c r="J389" s="108"/>
      <c r="K389" s="108"/>
      <c r="L389" s="108"/>
      <c r="M389" s="441"/>
      <c r="N389" s="441"/>
      <c r="O389" s="441"/>
      <c r="P389" s="441"/>
      <c r="Q389" s="441"/>
      <c r="R389" s="441"/>
      <c r="S389" s="441"/>
      <c r="T389" s="441"/>
      <c r="U389" s="441"/>
      <c r="V389" s="441"/>
      <c r="W389" s="443"/>
      <c r="X389" s="441"/>
      <c r="Y389" s="444"/>
      <c r="Z389" s="444"/>
      <c r="AA389" s="444"/>
      <c r="AB389" s="444"/>
      <c r="AC389" s="444"/>
      <c r="AD389" s="444"/>
      <c r="AE389" s="444"/>
      <c r="AF389" s="444"/>
      <c r="AG389" s="444"/>
      <c r="AH389" s="444"/>
    </row>
    <row r="390" spans="1:34" s="49" customFormat="1" ht="15.75" x14ac:dyDescent="0.25">
      <c r="A390" s="444"/>
      <c r="B390" s="441"/>
      <c r="C390" s="441"/>
      <c r="D390" s="441"/>
      <c r="E390" s="441"/>
      <c r="F390" s="442"/>
      <c r="G390" s="441"/>
      <c r="H390" s="441"/>
      <c r="I390" s="108"/>
      <c r="J390" s="108"/>
      <c r="K390" s="108"/>
      <c r="L390" s="108"/>
      <c r="M390" s="441"/>
      <c r="N390" s="441"/>
      <c r="O390" s="441"/>
      <c r="P390" s="441"/>
      <c r="Q390" s="441"/>
      <c r="R390" s="441"/>
      <c r="S390" s="441"/>
      <c r="T390" s="441"/>
      <c r="U390" s="441"/>
      <c r="V390" s="441"/>
      <c r="W390" s="443"/>
      <c r="X390" s="441"/>
      <c r="Y390" s="444"/>
      <c r="Z390" s="444"/>
      <c r="AA390" s="444"/>
      <c r="AB390" s="444"/>
      <c r="AC390" s="444"/>
      <c r="AD390" s="444"/>
      <c r="AE390" s="444"/>
      <c r="AF390" s="444"/>
      <c r="AG390" s="444"/>
      <c r="AH390" s="444"/>
    </row>
    <row r="391" spans="1:34" s="49" customFormat="1" ht="15.75" x14ac:dyDescent="0.25">
      <c r="A391" s="444"/>
      <c r="B391" s="441"/>
      <c r="C391" s="441"/>
      <c r="D391" s="441"/>
      <c r="E391" s="441"/>
      <c r="F391" s="442"/>
      <c r="G391" s="441"/>
      <c r="H391" s="441"/>
      <c r="I391" s="108"/>
      <c r="J391" s="108"/>
      <c r="K391" s="108"/>
      <c r="L391" s="108"/>
      <c r="M391" s="441"/>
      <c r="N391" s="441"/>
      <c r="O391" s="441"/>
      <c r="P391" s="441"/>
      <c r="Q391" s="441"/>
      <c r="R391" s="441"/>
      <c r="S391" s="441"/>
      <c r="T391" s="441"/>
      <c r="U391" s="441"/>
      <c r="V391" s="441"/>
      <c r="W391" s="443"/>
      <c r="X391" s="441"/>
      <c r="Y391" s="444"/>
      <c r="Z391" s="444"/>
      <c r="AA391" s="444"/>
      <c r="AB391" s="444"/>
      <c r="AC391" s="444"/>
      <c r="AD391" s="444"/>
      <c r="AE391" s="444"/>
      <c r="AF391" s="444"/>
      <c r="AG391" s="444"/>
      <c r="AH391" s="444"/>
    </row>
    <row r="392" spans="1:34" s="49" customFormat="1" ht="15.75" x14ac:dyDescent="0.25">
      <c r="A392" s="444"/>
      <c r="B392" s="441"/>
      <c r="C392" s="441"/>
      <c r="D392" s="441"/>
      <c r="E392" s="441"/>
      <c r="F392" s="442"/>
      <c r="G392" s="441"/>
      <c r="H392" s="441"/>
      <c r="I392" s="108"/>
      <c r="J392" s="108"/>
      <c r="K392" s="108"/>
      <c r="L392" s="108"/>
      <c r="M392" s="441"/>
      <c r="N392" s="441"/>
      <c r="O392" s="441"/>
      <c r="P392" s="441"/>
      <c r="Q392" s="441"/>
      <c r="R392" s="441"/>
      <c r="S392" s="441"/>
      <c r="T392" s="441"/>
      <c r="U392" s="441"/>
      <c r="V392" s="441"/>
      <c r="W392" s="443"/>
      <c r="X392" s="441"/>
      <c r="Y392" s="444"/>
      <c r="Z392" s="444"/>
      <c r="AA392" s="444"/>
      <c r="AB392" s="444"/>
      <c r="AC392" s="444"/>
      <c r="AD392" s="444"/>
      <c r="AE392" s="444"/>
      <c r="AF392" s="444"/>
      <c r="AG392" s="444"/>
      <c r="AH392" s="444"/>
    </row>
    <row r="393" spans="1:34" s="49" customFormat="1" ht="15.75" x14ac:dyDescent="0.25">
      <c r="A393" s="444"/>
      <c r="B393" s="441"/>
      <c r="C393" s="441"/>
      <c r="D393" s="441"/>
      <c r="E393" s="441"/>
      <c r="F393" s="442"/>
      <c r="G393" s="441"/>
      <c r="H393" s="441"/>
      <c r="I393" s="108"/>
      <c r="J393" s="108"/>
      <c r="K393" s="108"/>
      <c r="L393" s="108"/>
      <c r="M393" s="441"/>
      <c r="N393" s="441"/>
      <c r="O393" s="441"/>
      <c r="P393" s="441"/>
      <c r="Q393" s="441"/>
      <c r="R393" s="441"/>
      <c r="S393" s="441"/>
      <c r="T393" s="441"/>
      <c r="U393" s="441"/>
      <c r="V393" s="441"/>
      <c r="W393" s="443"/>
      <c r="X393" s="441"/>
      <c r="Y393" s="444"/>
      <c r="Z393" s="444"/>
      <c r="AA393" s="444"/>
      <c r="AB393" s="444"/>
      <c r="AC393" s="444"/>
      <c r="AD393" s="444"/>
      <c r="AE393" s="444"/>
      <c r="AF393" s="444"/>
      <c r="AG393" s="444"/>
      <c r="AH393" s="444"/>
    </row>
    <row r="394" spans="1:34" s="49" customFormat="1" ht="15.75" x14ac:dyDescent="0.25">
      <c r="A394" s="444"/>
      <c r="B394" s="441"/>
      <c r="C394" s="441"/>
      <c r="D394" s="441"/>
      <c r="E394" s="441"/>
      <c r="F394" s="442"/>
      <c r="G394" s="441"/>
      <c r="H394" s="441"/>
      <c r="I394" s="108"/>
      <c r="J394" s="108"/>
      <c r="K394" s="108"/>
      <c r="L394" s="108"/>
      <c r="M394" s="441"/>
      <c r="N394" s="441"/>
      <c r="O394" s="441"/>
      <c r="P394" s="441"/>
      <c r="Q394" s="441"/>
      <c r="R394" s="441"/>
      <c r="S394" s="441"/>
      <c r="T394" s="441"/>
      <c r="U394" s="441"/>
      <c r="V394" s="441"/>
      <c r="W394" s="443"/>
      <c r="X394" s="441"/>
      <c r="Y394" s="444"/>
      <c r="Z394" s="444"/>
      <c r="AA394" s="444"/>
      <c r="AB394" s="444"/>
      <c r="AC394" s="444"/>
      <c r="AD394" s="444"/>
      <c r="AE394" s="444"/>
      <c r="AF394" s="444"/>
      <c r="AG394" s="444"/>
      <c r="AH394" s="444"/>
    </row>
    <row r="395" spans="1:34" s="49" customFormat="1" ht="15.75" x14ac:dyDescent="0.25">
      <c r="A395" s="444"/>
      <c r="B395" s="441"/>
      <c r="C395" s="441"/>
      <c r="D395" s="441"/>
      <c r="E395" s="441"/>
      <c r="F395" s="442"/>
      <c r="G395" s="441"/>
      <c r="H395" s="441"/>
      <c r="I395" s="108"/>
      <c r="J395" s="108"/>
      <c r="K395" s="108"/>
      <c r="L395" s="108"/>
      <c r="M395" s="441"/>
      <c r="N395" s="441"/>
      <c r="O395" s="441"/>
      <c r="P395" s="441"/>
      <c r="Q395" s="441"/>
      <c r="R395" s="441"/>
      <c r="S395" s="441"/>
      <c r="T395" s="441"/>
      <c r="U395" s="441"/>
      <c r="V395" s="441"/>
      <c r="W395" s="443"/>
      <c r="X395" s="441"/>
      <c r="Y395" s="444"/>
      <c r="Z395" s="444"/>
      <c r="AA395" s="444"/>
      <c r="AB395" s="444"/>
      <c r="AC395" s="444"/>
      <c r="AD395" s="444"/>
      <c r="AE395" s="444"/>
      <c r="AF395" s="444"/>
      <c r="AG395" s="444"/>
      <c r="AH395" s="444"/>
    </row>
    <row r="396" spans="1:34" s="49" customFormat="1" ht="15.75" x14ac:dyDescent="0.25">
      <c r="A396" s="444"/>
      <c r="B396" s="441"/>
      <c r="C396" s="441"/>
      <c r="D396" s="441"/>
      <c r="E396" s="441"/>
      <c r="F396" s="442"/>
      <c r="G396" s="441"/>
      <c r="H396" s="441"/>
      <c r="I396" s="108"/>
      <c r="J396" s="108"/>
      <c r="K396" s="108"/>
      <c r="L396" s="108"/>
      <c r="M396" s="441"/>
      <c r="N396" s="441"/>
      <c r="O396" s="441"/>
      <c r="P396" s="441"/>
      <c r="Q396" s="441"/>
      <c r="R396" s="441"/>
      <c r="S396" s="441"/>
      <c r="T396" s="441"/>
      <c r="U396" s="441"/>
      <c r="V396" s="441"/>
      <c r="W396" s="443"/>
      <c r="X396" s="441"/>
      <c r="Y396" s="444"/>
      <c r="Z396" s="444"/>
      <c r="AA396" s="444"/>
      <c r="AB396" s="444"/>
      <c r="AC396" s="444"/>
      <c r="AD396" s="444"/>
      <c r="AE396" s="444"/>
      <c r="AF396" s="444"/>
      <c r="AG396" s="444"/>
      <c r="AH396" s="444"/>
    </row>
    <row r="397" spans="1:34" s="49" customFormat="1" ht="15.75" x14ac:dyDescent="0.25">
      <c r="A397" s="444"/>
      <c r="B397" s="441"/>
      <c r="C397" s="441"/>
      <c r="D397" s="441"/>
      <c r="E397" s="441"/>
      <c r="F397" s="442"/>
      <c r="G397" s="441"/>
      <c r="H397" s="441"/>
      <c r="I397" s="108"/>
      <c r="J397" s="108"/>
      <c r="K397" s="108"/>
      <c r="L397" s="108"/>
      <c r="M397" s="441"/>
      <c r="N397" s="441"/>
      <c r="O397" s="441"/>
      <c r="P397" s="441"/>
      <c r="Q397" s="441"/>
      <c r="R397" s="441"/>
      <c r="S397" s="441"/>
      <c r="T397" s="441"/>
      <c r="U397" s="441"/>
      <c r="V397" s="441"/>
      <c r="W397" s="443"/>
      <c r="X397" s="441"/>
      <c r="Y397" s="444"/>
      <c r="Z397" s="444"/>
      <c r="AA397" s="444"/>
      <c r="AB397" s="444"/>
      <c r="AC397" s="444"/>
      <c r="AD397" s="444"/>
      <c r="AE397" s="444"/>
      <c r="AF397" s="444"/>
      <c r="AG397" s="444"/>
      <c r="AH397" s="444"/>
    </row>
    <row r="398" spans="1:34" s="49" customFormat="1" ht="15.75" x14ac:dyDescent="0.25">
      <c r="A398" s="444"/>
      <c r="B398" s="441"/>
      <c r="C398" s="441"/>
      <c r="D398" s="441"/>
      <c r="E398" s="441"/>
      <c r="F398" s="442"/>
      <c r="G398" s="441"/>
      <c r="H398" s="441"/>
      <c r="I398" s="108"/>
      <c r="J398" s="108"/>
      <c r="K398" s="108"/>
      <c r="L398" s="108"/>
      <c r="M398" s="441"/>
      <c r="N398" s="441"/>
      <c r="O398" s="441"/>
      <c r="P398" s="441"/>
      <c r="Q398" s="441"/>
      <c r="R398" s="441"/>
      <c r="S398" s="441"/>
      <c r="T398" s="441"/>
      <c r="U398" s="441"/>
      <c r="V398" s="441"/>
      <c r="W398" s="443"/>
      <c r="X398" s="441"/>
      <c r="Y398" s="444"/>
      <c r="Z398" s="444"/>
      <c r="AA398" s="444"/>
      <c r="AB398" s="444"/>
      <c r="AC398" s="444"/>
      <c r="AD398" s="444"/>
      <c r="AE398" s="444"/>
      <c r="AF398" s="444"/>
      <c r="AG398" s="444"/>
      <c r="AH398" s="444"/>
    </row>
    <row r="399" spans="1:34" s="49" customFormat="1" ht="15.75" x14ac:dyDescent="0.25">
      <c r="A399" s="444"/>
      <c r="B399" s="441"/>
      <c r="C399" s="441"/>
      <c r="D399" s="441"/>
      <c r="E399" s="441"/>
      <c r="F399" s="442"/>
      <c r="G399" s="441"/>
      <c r="H399" s="441"/>
      <c r="I399" s="108"/>
      <c r="J399" s="108"/>
      <c r="K399" s="108"/>
      <c r="L399" s="108"/>
      <c r="M399" s="441"/>
      <c r="N399" s="441"/>
      <c r="O399" s="441"/>
      <c r="P399" s="441"/>
      <c r="Q399" s="441"/>
      <c r="R399" s="441"/>
      <c r="S399" s="441"/>
      <c r="T399" s="441"/>
      <c r="U399" s="441"/>
      <c r="V399" s="441"/>
      <c r="W399" s="443"/>
      <c r="X399" s="441"/>
      <c r="Y399" s="444"/>
      <c r="Z399" s="444"/>
      <c r="AA399" s="444"/>
      <c r="AB399" s="444"/>
      <c r="AC399" s="444"/>
      <c r="AD399" s="444"/>
      <c r="AE399" s="444"/>
      <c r="AF399" s="444"/>
      <c r="AG399" s="444"/>
      <c r="AH399" s="444"/>
    </row>
    <row r="400" spans="1:34" s="49" customFormat="1" ht="15.75" x14ac:dyDescent="0.25">
      <c r="A400" s="444"/>
      <c r="B400" s="441"/>
      <c r="C400" s="441"/>
      <c r="D400" s="441"/>
      <c r="E400" s="441"/>
      <c r="F400" s="442"/>
      <c r="G400" s="441"/>
      <c r="H400" s="441"/>
      <c r="I400" s="108"/>
      <c r="J400" s="108"/>
      <c r="K400" s="108"/>
      <c r="L400" s="108"/>
      <c r="M400" s="441"/>
      <c r="N400" s="441"/>
      <c r="O400" s="441"/>
      <c r="P400" s="441"/>
      <c r="Q400" s="441"/>
      <c r="R400" s="441"/>
      <c r="S400" s="441"/>
      <c r="T400" s="441"/>
      <c r="U400" s="441"/>
      <c r="V400" s="441"/>
      <c r="W400" s="443"/>
      <c r="X400" s="441"/>
      <c r="Y400" s="444"/>
      <c r="Z400" s="444"/>
      <c r="AA400" s="444"/>
      <c r="AB400" s="444"/>
      <c r="AC400" s="444"/>
      <c r="AD400" s="444"/>
      <c r="AE400" s="444"/>
      <c r="AF400" s="444"/>
      <c r="AG400" s="444"/>
      <c r="AH400" s="444"/>
    </row>
    <row r="401" spans="1:34" s="49" customFormat="1" ht="15.75" x14ac:dyDescent="0.25">
      <c r="A401" s="444"/>
      <c r="B401" s="441"/>
      <c r="C401" s="441"/>
      <c r="D401" s="441"/>
      <c r="E401" s="441"/>
      <c r="F401" s="442"/>
      <c r="G401" s="441"/>
      <c r="H401" s="441"/>
      <c r="I401" s="108"/>
      <c r="J401" s="108"/>
      <c r="K401" s="108"/>
      <c r="L401" s="108"/>
      <c r="M401" s="441"/>
      <c r="N401" s="441"/>
      <c r="O401" s="441"/>
      <c r="P401" s="441"/>
      <c r="Q401" s="441"/>
      <c r="R401" s="441"/>
      <c r="S401" s="441"/>
      <c r="T401" s="441"/>
      <c r="U401" s="441"/>
      <c r="V401" s="441"/>
      <c r="W401" s="443"/>
      <c r="X401" s="441"/>
      <c r="Y401" s="444"/>
      <c r="Z401" s="444"/>
      <c r="AA401" s="444"/>
      <c r="AB401" s="444"/>
      <c r="AC401" s="444"/>
      <c r="AD401" s="444"/>
      <c r="AE401" s="444"/>
      <c r="AF401" s="444"/>
      <c r="AG401" s="444"/>
      <c r="AH401" s="444"/>
    </row>
    <row r="402" spans="1:34" s="49" customFormat="1" ht="15.75" x14ac:dyDescent="0.25">
      <c r="A402" s="444"/>
      <c r="B402" s="441"/>
      <c r="C402" s="441"/>
      <c r="D402" s="441"/>
      <c r="E402" s="441"/>
      <c r="F402" s="108"/>
      <c r="G402" s="441"/>
      <c r="H402" s="441"/>
      <c r="I402" s="108"/>
      <c r="J402" s="108"/>
      <c r="K402" s="108"/>
      <c r="L402" s="108"/>
      <c r="M402" s="441"/>
      <c r="N402" s="441"/>
      <c r="O402" s="441"/>
      <c r="P402" s="441"/>
      <c r="Q402" s="441"/>
      <c r="R402" s="441"/>
      <c r="S402" s="441"/>
      <c r="T402" s="441"/>
      <c r="U402" s="441"/>
      <c r="V402" s="441"/>
      <c r="W402" s="443"/>
      <c r="X402" s="441"/>
      <c r="Y402" s="444"/>
      <c r="Z402" s="444"/>
      <c r="AA402" s="444"/>
      <c r="AB402" s="444"/>
      <c r="AC402" s="444"/>
      <c r="AD402" s="444"/>
      <c r="AE402" s="444"/>
      <c r="AF402" s="444"/>
      <c r="AG402" s="444"/>
      <c r="AH402" s="444"/>
    </row>
    <row r="403" spans="1:34" s="49" customFormat="1" ht="15.75" x14ac:dyDescent="0.25">
      <c r="A403" s="444"/>
      <c r="B403" s="441"/>
      <c r="C403" s="441"/>
      <c r="D403" s="441"/>
      <c r="E403" s="441"/>
      <c r="F403" s="108"/>
      <c r="G403" s="441"/>
      <c r="H403" s="441"/>
      <c r="I403" s="108"/>
      <c r="J403" s="108"/>
      <c r="K403" s="108"/>
      <c r="L403" s="108"/>
      <c r="M403" s="441"/>
      <c r="N403" s="441"/>
      <c r="O403" s="441"/>
      <c r="P403" s="441"/>
      <c r="Q403" s="441"/>
      <c r="R403" s="441"/>
      <c r="S403" s="441"/>
      <c r="T403" s="441"/>
      <c r="U403" s="441"/>
      <c r="V403" s="441"/>
      <c r="W403" s="443"/>
      <c r="X403" s="441"/>
      <c r="Y403" s="444"/>
      <c r="Z403" s="444"/>
      <c r="AA403" s="444"/>
      <c r="AB403" s="444"/>
      <c r="AC403" s="444"/>
      <c r="AD403" s="444"/>
      <c r="AE403" s="444"/>
      <c r="AF403" s="444"/>
      <c r="AG403" s="444"/>
      <c r="AH403" s="444"/>
    </row>
    <row r="404" spans="1:34" s="49" customFormat="1" ht="15.75" x14ac:dyDescent="0.25">
      <c r="A404" s="444"/>
      <c r="B404" s="441"/>
      <c r="C404" s="441"/>
      <c r="D404" s="441"/>
      <c r="E404" s="441"/>
      <c r="F404" s="108"/>
      <c r="G404" s="441"/>
      <c r="H404" s="441"/>
      <c r="I404" s="108"/>
      <c r="J404" s="108"/>
      <c r="K404" s="108"/>
      <c r="L404" s="108"/>
      <c r="M404" s="441"/>
      <c r="N404" s="441"/>
      <c r="O404" s="441"/>
      <c r="P404" s="441"/>
      <c r="Q404" s="441"/>
      <c r="R404" s="441"/>
      <c r="S404" s="441"/>
      <c r="T404" s="441"/>
      <c r="U404" s="441"/>
      <c r="V404" s="441"/>
      <c r="W404" s="443"/>
      <c r="X404" s="441"/>
      <c r="Y404" s="444"/>
      <c r="Z404" s="444"/>
      <c r="AA404" s="444"/>
      <c r="AB404" s="444"/>
      <c r="AC404" s="444"/>
      <c r="AD404" s="444"/>
      <c r="AE404" s="444"/>
      <c r="AF404" s="444"/>
      <c r="AG404" s="444"/>
      <c r="AH404" s="444"/>
    </row>
    <row r="405" spans="1:34" s="49" customFormat="1" ht="15.75" x14ac:dyDescent="0.25">
      <c r="A405" s="444"/>
      <c r="B405" s="441"/>
      <c r="C405" s="441"/>
      <c r="D405" s="441"/>
      <c r="E405" s="441"/>
      <c r="F405" s="108"/>
      <c r="G405" s="441"/>
      <c r="H405" s="441"/>
      <c r="I405" s="108"/>
      <c r="J405" s="108"/>
      <c r="K405" s="108"/>
      <c r="L405" s="108"/>
      <c r="M405" s="441"/>
      <c r="N405" s="441"/>
      <c r="O405" s="441"/>
      <c r="P405" s="441"/>
      <c r="Q405" s="441"/>
      <c r="R405" s="441"/>
      <c r="S405" s="441"/>
      <c r="T405" s="441"/>
      <c r="U405" s="441"/>
      <c r="V405" s="441"/>
      <c r="W405" s="443"/>
      <c r="X405" s="441"/>
      <c r="Y405" s="444"/>
      <c r="Z405" s="444"/>
      <c r="AA405" s="444"/>
      <c r="AB405" s="444"/>
      <c r="AC405" s="444"/>
      <c r="AD405" s="444"/>
      <c r="AE405" s="444"/>
      <c r="AF405" s="444"/>
      <c r="AG405" s="444"/>
      <c r="AH405" s="444"/>
    </row>
    <row r="406" spans="1:34" s="49" customFormat="1" ht="15.75" x14ac:dyDescent="0.25">
      <c r="A406" s="444"/>
      <c r="B406" s="441"/>
      <c r="C406" s="441"/>
      <c r="D406" s="441"/>
      <c r="E406" s="441"/>
      <c r="F406" s="108"/>
      <c r="G406" s="441"/>
      <c r="H406" s="441"/>
      <c r="I406" s="108"/>
      <c r="J406" s="108"/>
      <c r="K406" s="108"/>
      <c r="L406" s="108"/>
      <c r="M406" s="441"/>
      <c r="N406" s="441"/>
      <c r="O406" s="441"/>
      <c r="P406" s="441"/>
      <c r="Q406" s="441"/>
      <c r="R406" s="441"/>
      <c r="S406" s="441"/>
      <c r="T406" s="441"/>
      <c r="U406" s="441"/>
      <c r="V406" s="441"/>
      <c r="W406" s="443"/>
      <c r="X406" s="441"/>
      <c r="Y406" s="444"/>
      <c r="Z406" s="444"/>
      <c r="AA406" s="444"/>
      <c r="AB406" s="444"/>
      <c r="AC406" s="444"/>
      <c r="AD406" s="444"/>
      <c r="AE406" s="444"/>
      <c r="AF406" s="444"/>
      <c r="AG406" s="444"/>
      <c r="AH406" s="444"/>
    </row>
    <row r="407" spans="1:34" s="49" customFormat="1" ht="15.75" x14ac:dyDescent="0.25">
      <c r="A407" s="444"/>
      <c r="B407" s="441"/>
      <c r="C407" s="441"/>
      <c r="D407" s="441"/>
      <c r="E407" s="441"/>
      <c r="F407" s="108"/>
      <c r="G407" s="441"/>
      <c r="H407" s="441"/>
      <c r="I407" s="108"/>
      <c r="J407" s="108"/>
      <c r="K407" s="108"/>
      <c r="L407" s="108"/>
      <c r="M407" s="441"/>
      <c r="N407" s="441"/>
      <c r="O407" s="441"/>
      <c r="P407" s="441"/>
      <c r="Q407" s="441"/>
      <c r="R407" s="441"/>
      <c r="S407" s="441"/>
      <c r="T407" s="441"/>
      <c r="U407" s="441"/>
      <c r="V407" s="441"/>
      <c r="W407" s="443"/>
      <c r="X407" s="441"/>
      <c r="Y407" s="444"/>
      <c r="Z407" s="444"/>
      <c r="AA407" s="444"/>
      <c r="AB407" s="444"/>
      <c r="AC407" s="444"/>
      <c r="AD407" s="444"/>
      <c r="AE407" s="444"/>
      <c r="AF407" s="444"/>
      <c r="AG407" s="444"/>
      <c r="AH407" s="444"/>
    </row>
    <row r="408" spans="1:34" s="49" customFormat="1" ht="15.75" x14ac:dyDescent="0.25">
      <c r="A408" s="444"/>
      <c r="B408" s="441"/>
      <c r="C408" s="441"/>
      <c r="D408" s="441"/>
      <c r="E408" s="441"/>
      <c r="F408" s="108"/>
      <c r="G408" s="441"/>
      <c r="H408" s="441"/>
      <c r="I408" s="108"/>
      <c r="J408" s="108"/>
      <c r="K408" s="108"/>
      <c r="L408" s="108"/>
      <c r="M408" s="441"/>
      <c r="N408" s="441"/>
      <c r="O408" s="441"/>
      <c r="P408" s="441"/>
      <c r="Q408" s="441"/>
      <c r="R408" s="441"/>
      <c r="S408" s="441"/>
      <c r="T408" s="441"/>
      <c r="U408" s="441"/>
      <c r="V408" s="441"/>
      <c r="W408" s="443"/>
      <c r="X408" s="441"/>
      <c r="Y408" s="444"/>
      <c r="Z408" s="444"/>
      <c r="AA408" s="444"/>
      <c r="AB408" s="444"/>
      <c r="AC408" s="444"/>
      <c r="AD408" s="444"/>
      <c r="AE408" s="444"/>
      <c r="AF408" s="444"/>
      <c r="AG408" s="444"/>
      <c r="AH408" s="444"/>
    </row>
    <row r="409" spans="1:34" s="49" customFormat="1" ht="15.75" x14ac:dyDescent="0.25">
      <c r="A409" s="444"/>
      <c r="B409" s="441"/>
      <c r="C409" s="441"/>
      <c r="D409" s="441"/>
      <c r="E409" s="441"/>
      <c r="F409" s="108"/>
      <c r="G409" s="441"/>
      <c r="H409" s="441"/>
      <c r="I409" s="108"/>
      <c r="J409" s="108"/>
      <c r="K409" s="108"/>
      <c r="L409" s="108"/>
      <c r="M409" s="441"/>
      <c r="N409" s="441"/>
      <c r="O409" s="441"/>
      <c r="P409" s="441"/>
      <c r="Q409" s="441"/>
      <c r="R409" s="441"/>
      <c r="S409" s="441"/>
      <c r="T409" s="441"/>
      <c r="U409" s="441"/>
      <c r="V409" s="441"/>
      <c r="W409" s="443"/>
      <c r="X409" s="441"/>
      <c r="Y409" s="444"/>
      <c r="Z409" s="444"/>
      <c r="AA409" s="444"/>
      <c r="AB409" s="444"/>
      <c r="AC409" s="444"/>
      <c r="AD409" s="444"/>
      <c r="AE409" s="444"/>
      <c r="AF409" s="444"/>
      <c r="AG409" s="444"/>
      <c r="AH409" s="444"/>
    </row>
    <row r="410" spans="1:34" s="49" customFormat="1" ht="15.75" x14ac:dyDescent="0.25">
      <c r="A410" s="444"/>
      <c r="B410" s="441"/>
      <c r="C410" s="441"/>
      <c r="D410" s="441"/>
      <c r="E410" s="441"/>
      <c r="F410" s="108"/>
      <c r="G410" s="441"/>
      <c r="H410" s="441"/>
      <c r="I410" s="108"/>
      <c r="J410" s="108"/>
      <c r="K410" s="108"/>
      <c r="L410" s="108"/>
      <c r="M410" s="441"/>
      <c r="N410" s="441"/>
      <c r="O410" s="441"/>
      <c r="P410" s="441"/>
      <c r="Q410" s="441"/>
      <c r="R410" s="441"/>
      <c r="S410" s="441"/>
      <c r="T410" s="441"/>
      <c r="U410" s="441"/>
      <c r="V410" s="441"/>
      <c r="W410" s="443"/>
      <c r="X410" s="441"/>
      <c r="Y410" s="444"/>
      <c r="Z410" s="444"/>
      <c r="AA410" s="444"/>
      <c r="AB410" s="444"/>
      <c r="AC410" s="444"/>
      <c r="AD410" s="444"/>
      <c r="AE410" s="444"/>
      <c r="AF410" s="444"/>
      <c r="AG410" s="444"/>
      <c r="AH410" s="444"/>
    </row>
    <row r="411" spans="1:34" s="49" customFormat="1" ht="15.75" x14ac:dyDescent="0.25">
      <c r="A411" s="444"/>
      <c r="B411" s="441"/>
      <c r="C411" s="441"/>
      <c r="D411" s="441"/>
      <c r="E411" s="441"/>
      <c r="F411" s="108"/>
      <c r="G411" s="441"/>
      <c r="H411" s="441"/>
      <c r="I411" s="108"/>
      <c r="J411" s="108"/>
      <c r="K411" s="108"/>
      <c r="L411" s="108"/>
      <c r="M411" s="441"/>
      <c r="N411" s="441"/>
      <c r="O411" s="441"/>
      <c r="P411" s="441"/>
      <c r="Q411" s="441"/>
      <c r="R411" s="441"/>
      <c r="S411" s="441"/>
      <c r="T411" s="441"/>
      <c r="U411" s="441"/>
      <c r="V411" s="441"/>
      <c r="W411" s="443"/>
      <c r="X411" s="441"/>
      <c r="Y411" s="444"/>
      <c r="Z411" s="444"/>
      <c r="AA411" s="444"/>
      <c r="AB411" s="444"/>
      <c r="AC411" s="444"/>
      <c r="AD411" s="444"/>
      <c r="AE411" s="444"/>
      <c r="AF411" s="444"/>
      <c r="AG411" s="444"/>
      <c r="AH411" s="444"/>
    </row>
    <row r="412" spans="1:34" s="49" customFormat="1" ht="15.75" x14ac:dyDescent="0.25">
      <c r="A412" s="444"/>
      <c r="B412" s="441"/>
      <c r="C412" s="441"/>
      <c r="D412" s="441"/>
      <c r="E412" s="441"/>
      <c r="F412" s="108"/>
      <c r="G412" s="441"/>
      <c r="H412" s="441"/>
      <c r="I412" s="108"/>
      <c r="J412" s="108"/>
      <c r="K412" s="108"/>
      <c r="L412" s="108"/>
      <c r="M412" s="441"/>
      <c r="N412" s="441"/>
      <c r="O412" s="441"/>
      <c r="P412" s="441"/>
      <c r="Q412" s="441"/>
      <c r="R412" s="441"/>
      <c r="S412" s="441"/>
      <c r="T412" s="441"/>
      <c r="U412" s="441"/>
      <c r="V412" s="441"/>
      <c r="W412" s="443"/>
      <c r="X412" s="441"/>
      <c r="Y412" s="444"/>
      <c r="Z412" s="444"/>
      <c r="AA412" s="444"/>
      <c r="AB412" s="444"/>
      <c r="AC412" s="444"/>
      <c r="AD412" s="444"/>
      <c r="AE412" s="444"/>
      <c r="AF412" s="444"/>
      <c r="AG412" s="444"/>
      <c r="AH412" s="444"/>
    </row>
    <row r="413" spans="1:34" s="49" customFormat="1" ht="15.75" x14ac:dyDescent="0.25">
      <c r="A413" s="444"/>
      <c r="B413" s="441"/>
      <c r="C413" s="441"/>
      <c r="D413" s="441"/>
      <c r="E413" s="441"/>
      <c r="F413" s="108"/>
      <c r="G413" s="441"/>
      <c r="H413" s="441"/>
      <c r="I413" s="108"/>
      <c r="J413" s="108"/>
      <c r="K413" s="108"/>
      <c r="L413" s="108"/>
      <c r="M413" s="441"/>
      <c r="N413" s="441"/>
      <c r="O413" s="441"/>
      <c r="P413" s="441"/>
      <c r="Q413" s="441"/>
      <c r="R413" s="441"/>
      <c r="S413" s="441"/>
      <c r="T413" s="441"/>
      <c r="U413" s="441"/>
      <c r="V413" s="441"/>
      <c r="W413" s="443"/>
      <c r="X413" s="441"/>
      <c r="Y413" s="444"/>
      <c r="Z413" s="444"/>
      <c r="AA413" s="444"/>
      <c r="AB413" s="444"/>
      <c r="AC413" s="444"/>
      <c r="AD413" s="444"/>
      <c r="AE413" s="444"/>
      <c r="AF413" s="444"/>
      <c r="AG413" s="444"/>
      <c r="AH413" s="444"/>
    </row>
    <row r="414" spans="1:34" s="49" customFormat="1" ht="15.75" x14ac:dyDescent="0.25">
      <c r="A414" s="444"/>
      <c r="B414" s="441"/>
      <c r="C414" s="441"/>
      <c r="D414" s="441"/>
      <c r="E414" s="441"/>
      <c r="F414" s="108"/>
      <c r="G414" s="441"/>
      <c r="H414" s="441"/>
      <c r="I414" s="108"/>
      <c r="J414" s="108"/>
      <c r="K414" s="108"/>
      <c r="L414" s="108"/>
      <c r="M414" s="441"/>
      <c r="N414" s="441"/>
      <c r="O414" s="441"/>
      <c r="P414" s="441"/>
      <c r="Q414" s="441"/>
      <c r="R414" s="441"/>
      <c r="S414" s="441"/>
      <c r="T414" s="441"/>
      <c r="U414" s="441"/>
      <c r="V414" s="441"/>
      <c r="W414" s="443"/>
      <c r="X414" s="441"/>
      <c r="Y414" s="444"/>
      <c r="Z414" s="444"/>
      <c r="AA414" s="444"/>
      <c r="AB414" s="444"/>
      <c r="AC414" s="444"/>
      <c r="AD414" s="444"/>
      <c r="AE414" s="444"/>
      <c r="AF414" s="444"/>
      <c r="AG414" s="444"/>
      <c r="AH414" s="444"/>
    </row>
    <row r="415" spans="1:34" s="49" customFormat="1" ht="15.75" x14ac:dyDescent="0.25">
      <c r="A415" s="444"/>
      <c r="B415" s="441"/>
      <c r="C415" s="441"/>
      <c r="D415" s="441"/>
      <c r="E415" s="441"/>
      <c r="F415" s="108"/>
      <c r="G415" s="441"/>
      <c r="H415" s="441"/>
      <c r="I415" s="108"/>
      <c r="J415" s="108"/>
      <c r="K415" s="108"/>
      <c r="L415" s="108"/>
      <c r="M415" s="441"/>
      <c r="N415" s="441"/>
      <c r="O415" s="441"/>
      <c r="P415" s="441"/>
      <c r="Q415" s="441"/>
      <c r="R415" s="441"/>
      <c r="S415" s="441"/>
      <c r="T415" s="441"/>
      <c r="U415" s="441"/>
      <c r="V415" s="441"/>
      <c r="W415" s="443"/>
      <c r="X415" s="441"/>
      <c r="Y415" s="444"/>
      <c r="Z415" s="444"/>
      <c r="AA415" s="444"/>
      <c r="AB415" s="444"/>
      <c r="AC415" s="444"/>
      <c r="AD415" s="444"/>
      <c r="AE415" s="444"/>
      <c r="AF415" s="444"/>
      <c r="AG415" s="444"/>
      <c r="AH415" s="444"/>
    </row>
    <row r="416" spans="1:34" s="49" customFormat="1" ht="15.75" x14ac:dyDescent="0.25">
      <c r="A416" s="444"/>
      <c r="B416" s="441"/>
      <c r="C416" s="441"/>
      <c r="D416" s="441"/>
      <c r="E416" s="441"/>
      <c r="F416" s="108"/>
      <c r="G416" s="441"/>
      <c r="H416" s="441"/>
      <c r="I416" s="108"/>
      <c r="J416" s="108"/>
      <c r="K416" s="108"/>
      <c r="L416" s="108"/>
      <c r="M416" s="441"/>
      <c r="N416" s="441"/>
      <c r="O416" s="441"/>
      <c r="P416" s="441"/>
      <c r="Q416" s="441"/>
      <c r="R416" s="441"/>
      <c r="S416" s="441"/>
      <c r="T416" s="441"/>
      <c r="U416" s="441"/>
      <c r="V416" s="441"/>
      <c r="W416" s="443"/>
      <c r="X416" s="441"/>
      <c r="Y416" s="444"/>
      <c r="Z416" s="444"/>
      <c r="AA416" s="444"/>
      <c r="AB416" s="444"/>
      <c r="AC416" s="444"/>
      <c r="AD416" s="444"/>
      <c r="AE416" s="444"/>
      <c r="AF416" s="444"/>
      <c r="AG416" s="444"/>
      <c r="AH416" s="444"/>
    </row>
    <row r="417" spans="1:34" s="49" customFormat="1" ht="15.75" x14ac:dyDescent="0.25">
      <c r="A417" s="444"/>
      <c r="B417" s="441"/>
      <c r="C417" s="441"/>
      <c r="D417" s="441"/>
      <c r="E417" s="441"/>
      <c r="F417" s="108"/>
      <c r="G417" s="441"/>
      <c r="H417" s="441"/>
      <c r="I417" s="108"/>
      <c r="J417" s="108"/>
      <c r="K417" s="108"/>
      <c r="L417" s="108"/>
      <c r="M417" s="441"/>
      <c r="N417" s="441"/>
      <c r="O417" s="441"/>
      <c r="P417" s="441"/>
      <c r="Q417" s="441"/>
      <c r="R417" s="441"/>
      <c r="S417" s="441"/>
      <c r="T417" s="441"/>
      <c r="U417" s="441"/>
      <c r="V417" s="441"/>
      <c r="W417" s="443"/>
      <c r="X417" s="441"/>
      <c r="Y417" s="444"/>
      <c r="Z417" s="444"/>
      <c r="AA417" s="444"/>
      <c r="AB417" s="444"/>
      <c r="AC417" s="444"/>
      <c r="AD417" s="444"/>
      <c r="AE417" s="444"/>
      <c r="AF417" s="444"/>
      <c r="AG417" s="444"/>
      <c r="AH417" s="444"/>
    </row>
    <row r="418" spans="1:34" s="49" customFormat="1" ht="15.75" x14ac:dyDescent="0.25">
      <c r="A418" s="444"/>
      <c r="B418" s="441"/>
      <c r="C418" s="441"/>
      <c r="D418" s="441"/>
      <c r="E418" s="441"/>
      <c r="F418" s="108"/>
      <c r="G418" s="441"/>
      <c r="H418" s="441"/>
      <c r="I418" s="108"/>
      <c r="J418" s="108"/>
      <c r="K418" s="108"/>
      <c r="L418" s="108"/>
      <c r="M418" s="441"/>
      <c r="N418" s="441"/>
      <c r="O418" s="441"/>
      <c r="P418" s="441"/>
      <c r="Q418" s="441"/>
      <c r="R418" s="441"/>
      <c r="S418" s="441"/>
      <c r="T418" s="441"/>
      <c r="U418" s="441"/>
      <c r="V418" s="441"/>
      <c r="W418" s="443"/>
      <c r="X418" s="441"/>
      <c r="Y418" s="444"/>
      <c r="Z418" s="444"/>
      <c r="AA418" s="444"/>
      <c r="AB418" s="444"/>
      <c r="AC418" s="444"/>
      <c r="AD418" s="444"/>
      <c r="AE418" s="444"/>
      <c r="AF418" s="444"/>
      <c r="AG418" s="444"/>
      <c r="AH418" s="444"/>
    </row>
    <row r="419" spans="1:34" s="49" customFormat="1" ht="15.75" x14ac:dyDescent="0.25">
      <c r="A419" s="444"/>
      <c r="B419" s="441"/>
      <c r="C419" s="441"/>
      <c r="D419" s="441"/>
      <c r="E419" s="441"/>
      <c r="F419" s="108"/>
      <c r="G419" s="441"/>
      <c r="H419" s="441"/>
      <c r="I419" s="108"/>
      <c r="J419" s="108"/>
      <c r="K419" s="108"/>
      <c r="L419" s="108"/>
      <c r="M419" s="441"/>
      <c r="N419" s="441"/>
      <c r="O419" s="441"/>
      <c r="P419" s="441"/>
      <c r="Q419" s="441"/>
      <c r="R419" s="441"/>
      <c r="S419" s="441"/>
      <c r="T419" s="441"/>
      <c r="U419" s="441"/>
      <c r="V419" s="441"/>
      <c r="W419" s="443"/>
      <c r="X419" s="441"/>
      <c r="Y419" s="444"/>
      <c r="Z419" s="444"/>
      <c r="AA419" s="444"/>
      <c r="AB419" s="444"/>
      <c r="AC419" s="444"/>
      <c r="AD419" s="444"/>
      <c r="AE419" s="444"/>
      <c r="AF419" s="444"/>
      <c r="AG419" s="444"/>
      <c r="AH419" s="444"/>
    </row>
    <row r="420" spans="1:34" s="49" customFormat="1" ht="15.75" x14ac:dyDescent="0.25">
      <c r="A420" s="444"/>
      <c r="B420" s="441"/>
      <c r="C420" s="441"/>
      <c r="D420" s="441"/>
      <c r="E420" s="441"/>
      <c r="F420" s="108"/>
      <c r="G420" s="441"/>
      <c r="H420" s="441"/>
      <c r="I420" s="108"/>
      <c r="J420" s="108"/>
      <c r="K420" s="108"/>
      <c r="L420" s="108"/>
      <c r="M420" s="441"/>
      <c r="N420" s="441"/>
      <c r="O420" s="441"/>
      <c r="P420" s="441"/>
      <c r="Q420" s="441"/>
      <c r="R420" s="441"/>
      <c r="S420" s="441"/>
      <c r="T420" s="441"/>
      <c r="U420" s="441"/>
      <c r="V420" s="441"/>
      <c r="W420" s="443"/>
      <c r="X420" s="441"/>
      <c r="Y420" s="444"/>
      <c r="Z420" s="444"/>
      <c r="AA420" s="444"/>
      <c r="AB420" s="444"/>
      <c r="AC420" s="444"/>
      <c r="AD420" s="444"/>
      <c r="AE420" s="444"/>
      <c r="AF420" s="444"/>
      <c r="AG420" s="444"/>
      <c r="AH420" s="444"/>
    </row>
    <row r="421" spans="1:34" s="49" customFormat="1" ht="15.75" x14ac:dyDescent="0.25">
      <c r="A421" s="444"/>
      <c r="B421" s="441"/>
      <c r="C421" s="441"/>
      <c r="D421" s="441"/>
      <c r="E421" s="441"/>
      <c r="F421" s="108"/>
      <c r="G421" s="441"/>
      <c r="H421" s="441"/>
      <c r="I421" s="108"/>
      <c r="J421" s="108"/>
      <c r="K421" s="108"/>
      <c r="L421" s="108"/>
      <c r="M421" s="441"/>
      <c r="N421" s="441"/>
      <c r="O421" s="441"/>
      <c r="P421" s="441"/>
      <c r="Q421" s="441"/>
      <c r="R421" s="441"/>
      <c r="S421" s="441"/>
      <c r="T421" s="441"/>
      <c r="U421" s="441"/>
      <c r="V421" s="441"/>
      <c r="W421" s="443"/>
      <c r="X421" s="441"/>
      <c r="Y421" s="444"/>
      <c r="Z421" s="444"/>
      <c r="AA421" s="444"/>
      <c r="AB421" s="444"/>
      <c r="AC421" s="444"/>
      <c r="AD421" s="444"/>
      <c r="AE421" s="444"/>
      <c r="AF421" s="444"/>
      <c r="AG421" s="444"/>
      <c r="AH421" s="444"/>
    </row>
    <row r="422" spans="1:34" s="49" customFormat="1" ht="15.75" x14ac:dyDescent="0.25">
      <c r="A422" s="444"/>
      <c r="B422" s="441"/>
      <c r="C422" s="441"/>
      <c r="D422" s="441"/>
      <c r="E422" s="441"/>
      <c r="F422" s="108"/>
      <c r="G422" s="441"/>
      <c r="H422" s="441"/>
      <c r="I422" s="108"/>
      <c r="J422" s="108"/>
      <c r="K422" s="108"/>
      <c r="L422" s="108"/>
      <c r="M422" s="441"/>
      <c r="N422" s="441"/>
      <c r="O422" s="441"/>
      <c r="P422" s="441"/>
      <c r="Q422" s="441"/>
      <c r="R422" s="441"/>
      <c r="S422" s="441"/>
      <c r="T422" s="441"/>
      <c r="U422" s="441"/>
      <c r="V422" s="441"/>
      <c r="W422" s="443"/>
      <c r="X422" s="441"/>
      <c r="Y422" s="444"/>
      <c r="Z422" s="444"/>
      <c r="AA422" s="444"/>
      <c r="AB422" s="444"/>
      <c r="AC422" s="444"/>
      <c r="AD422" s="444"/>
      <c r="AE422" s="444"/>
      <c r="AF422" s="444"/>
      <c r="AG422" s="444"/>
      <c r="AH422" s="444"/>
    </row>
    <row r="423" spans="1:34" s="49" customFormat="1" ht="15.75" x14ac:dyDescent="0.25">
      <c r="A423" s="444"/>
      <c r="B423" s="441"/>
      <c r="C423" s="441"/>
      <c r="D423" s="441"/>
      <c r="E423" s="441"/>
      <c r="F423" s="108"/>
      <c r="G423" s="441"/>
      <c r="H423" s="441"/>
      <c r="I423" s="108"/>
      <c r="J423" s="108"/>
      <c r="K423" s="108"/>
      <c r="L423" s="108"/>
      <c r="M423" s="441"/>
      <c r="N423" s="441"/>
      <c r="O423" s="441"/>
      <c r="P423" s="441"/>
      <c r="Q423" s="441"/>
      <c r="R423" s="441"/>
      <c r="S423" s="441"/>
      <c r="T423" s="441"/>
      <c r="U423" s="441"/>
      <c r="V423" s="441"/>
      <c r="W423" s="443"/>
      <c r="X423" s="441"/>
      <c r="Y423" s="444"/>
      <c r="Z423" s="444"/>
      <c r="AA423" s="444"/>
      <c r="AB423" s="444"/>
      <c r="AC423" s="444"/>
      <c r="AD423" s="444"/>
      <c r="AE423" s="444"/>
      <c r="AF423" s="444"/>
      <c r="AG423" s="444"/>
      <c r="AH423" s="444"/>
    </row>
    <row r="424" spans="1:34" s="49" customFormat="1" ht="15.75" x14ac:dyDescent="0.25">
      <c r="A424" s="444"/>
      <c r="B424" s="441"/>
      <c r="C424" s="441"/>
      <c r="D424" s="441"/>
      <c r="E424" s="441"/>
      <c r="F424" s="108"/>
      <c r="G424" s="441"/>
      <c r="H424" s="441"/>
      <c r="I424" s="108"/>
      <c r="J424" s="108"/>
      <c r="K424" s="108"/>
      <c r="L424" s="108"/>
      <c r="M424" s="441"/>
      <c r="N424" s="441"/>
      <c r="O424" s="441"/>
      <c r="P424" s="441"/>
      <c r="Q424" s="441"/>
      <c r="R424" s="441"/>
      <c r="S424" s="441"/>
      <c r="T424" s="441"/>
      <c r="U424" s="441"/>
      <c r="V424" s="441"/>
      <c r="W424" s="443"/>
      <c r="X424" s="441"/>
      <c r="Y424" s="444"/>
      <c r="Z424" s="444"/>
      <c r="AA424" s="444"/>
      <c r="AB424" s="444"/>
      <c r="AC424" s="444"/>
      <c r="AD424" s="444"/>
      <c r="AE424" s="444"/>
      <c r="AF424" s="444"/>
      <c r="AG424" s="444"/>
      <c r="AH424" s="444"/>
    </row>
    <row r="425" spans="1:34" s="49" customFormat="1" ht="15.75" x14ac:dyDescent="0.25">
      <c r="A425" s="444"/>
      <c r="B425" s="441"/>
      <c r="C425" s="441"/>
      <c r="D425" s="441"/>
      <c r="E425" s="441"/>
      <c r="F425" s="108"/>
      <c r="G425" s="441"/>
      <c r="H425" s="441"/>
      <c r="I425" s="108"/>
      <c r="J425" s="108"/>
      <c r="K425" s="108"/>
      <c r="L425" s="108"/>
      <c r="M425" s="441"/>
      <c r="N425" s="441"/>
      <c r="O425" s="441"/>
      <c r="P425" s="441"/>
      <c r="Q425" s="441"/>
      <c r="R425" s="441"/>
      <c r="S425" s="441"/>
      <c r="T425" s="441"/>
      <c r="U425" s="441"/>
      <c r="V425" s="441"/>
      <c r="W425" s="443"/>
      <c r="X425" s="441"/>
      <c r="Y425" s="444"/>
      <c r="Z425" s="444"/>
      <c r="AA425" s="444"/>
      <c r="AB425" s="444"/>
      <c r="AC425" s="444"/>
      <c r="AD425" s="444"/>
      <c r="AE425" s="444"/>
      <c r="AF425" s="444"/>
      <c r="AG425" s="444"/>
      <c r="AH425" s="444"/>
    </row>
    <row r="426" spans="1:34" s="49" customFormat="1" ht="15.75" x14ac:dyDescent="0.25">
      <c r="A426" s="444"/>
      <c r="B426" s="441"/>
      <c r="C426" s="441"/>
      <c r="D426" s="441"/>
      <c r="E426" s="441"/>
      <c r="F426" s="108"/>
      <c r="G426" s="441"/>
      <c r="H426" s="441"/>
      <c r="I426" s="108"/>
      <c r="J426" s="108"/>
      <c r="K426" s="108"/>
      <c r="L426" s="108"/>
      <c r="M426" s="441"/>
      <c r="N426" s="441"/>
      <c r="O426" s="441"/>
      <c r="P426" s="441"/>
      <c r="Q426" s="441"/>
      <c r="R426" s="441"/>
      <c r="S426" s="441"/>
      <c r="T426" s="441"/>
      <c r="U426" s="441"/>
      <c r="V426" s="441"/>
      <c r="W426" s="443"/>
      <c r="X426" s="441"/>
      <c r="Y426" s="444"/>
      <c r="Z426" s="444"/>
      <c r="AA426" s="444"/>
      <c r="AB426" s="444"/>
      <c r="AC426" s="444"/>
      <c r="AD426" s="444"/>
      <c r="AE426" s="444"/>
      <c r="AF426" s="444"/>
      <c r="AG426" s="444"/>
      <c r="AH426" s="444"/>
    </row>
    <row r="427" spans="1:34" s="49" customFormat="1" ht="15.75" x14ac:dyDescent="0.25">
      <c r="A427" s="444"/>
      <c r="B427" s="441"/>
      <c r="C427" s="441"/>
      <c r="D427" s="441"/>
      <c r="E427" s="441"/>
      <c r="F427" s="108"/>
      <c r="G427" s="441"/>
      <c r="H427" s="441"/>
      <c r="I427" s="108"/>
      <c r="J427" s="108"/>
      <c r="K427" s="108"/>
      <c r="L427" s="108"/>
      <c r="M427" s="441"/>
      <c r="N427" s="441"/>
      <c r="O427" s="441"/>
      <c r="P427" s="441"/>
      <c r="Q427" s="441"/>
      <c r="R427" s="441"/>
      <c r="S427" s="441"/>
      <c r="T427" s="441"/>
      <c r="U427" s="441"/>
      <c r="V427" s="441"/>
      <c r="W427" s="443"/>
      <c r="X427" s="441"/>
      <c r="Y427" s="444"/>
      <c r="Z427" s="444"/>
      <c r="AA427" s="444"/>
      <c r="AB427" s="444"/>
      <c r="AC427" s="444"/>
      <c r="AD427" s="444"/>
      <c r="AE427" s="444"/>
      <c r="AF427" s="444"/>
      <c r="AG427" s="444"/>
      <c r="AH427" s="444"/>
    </row>
    <row r="428" spans="1:34" s="49" customFormat="1" ht="15.75" x14ac:dyDescent="0.25">
      <c r="A428" s="444"/>
      <c r="B428" s="441"/>
      <c r="C428" s="441"/>
      <c r="D428" s="441"/>
      <c r="E428" s="441"/>
      <c r="F428" s="108"/>
      <c r="G428" s="441"/>
      <c r="H428" s="441"/>
      <c r="I428" s="108"/>
      <c r="J428" s="108"/>
      <c r="K428" s="108"/>
      <c r="L428" s="108"/>
      <c r="M428" s="441"/>
      <c r="N428" s="441"/>
      <c r="O428" s="441"/>
      <c r="P428" s="441"/>
      <c r="Q428" s="441"/>
      <c r="R428" s="441"/>
      <c r="S428" s="441"/>
      <c r="T428" s="441"/>
      <c r="U428" s="441"/>
      <c r="V428" s="441"/>
      <c r="W428" s="443"/>
      <c r="X428" s="441"/>
      <c r="Y428" s="444"/>
      <c r="Z428" s="444"/>
      <c r="AA428" s="444"/>
      <c r="AB428" s="444"/>
      <c r="AC428" s="444"/>
      <c r="AD428" s="444"/>
      <c r="AE428" s="444"/>
      <c r="AF428" s="444"/>
      <c r="AG428" s="444"/>
      <c r="AH428" s="444"/>
    </row>
    <row r="429" spans="1:34" s="49" customFormat="1" ht="15.75" x14ac:dyDescent="0.25">
      <c r="A429" s="444"/>
      <c r="B429" s="441"/>
      <c r="C429" s="441"/>
      <c r="D429" s="441"/>
      <c r="E429" s="441"/>
      <c r="F429" s="108"/>
      <c r="G429" s="441"/>
      <c r="H429" s="441"/>
      <c r="I429" s="108"/>
      <c r="J429" s="108"/>
      <c r="K429" s="108"/>
      <c r="L429" s="108"/>
      <c r="M429" s="441"/>
      <c r="N429" s="441"/>
      <c r="O429" s="441"/>
      <c r="P429" s="441"/>
      <c r="Q429" s="441"/>
      <c r="R429" s="441"/>
      <c r="S429" s="441"/>
      <c r="T429" s="441"/>
      <c r="U429" s="441"/>
      <c r="V429" s="441"/>
      <c r="W429" s="443"/>
      <c r="X429" s="441"/>
      <c r="Y429" s="444"/>
      <c r="Z429" s="444"/>
      <c r="AA429" s="444"/>
      <c r="AB429" s="444"/>
      <c r="AC429" s="444"/>
      <c r="AD429" s="444"/>
      <c r="AE429" s="444"/>
      <c r="AF429" s="444"/>
      <c r="AG429" s="444"/>
      <c r="AH429" s="444"/>
    </row>
    <row r="430" spans="1:34" s="49" customFormat="1" ht="15.75" x14ac:dyDescent="0.25">
      <c r="A430" s="444"/>
      <c r="B430" s="441"/>
      <c r="C430" s="441"/>
      <c r="D430" s="441"/>
      <c r="E430" s="441"/>
      <c r="F430" s="108"/>
      <c r="G430" s="441"/>
      <c r="H430" s="441"/>
      <c r="I430" s="108"/>
      <c r="J430" s="108"/>
      <c r="K430" s="108"/>
      <c r="L430" s="108"/>
      <c r="M430" s="441"/>
      <c r="N430" s="441"/>
      <c r="O430" s="441"/>
      <c r="P430" s="441"/>
      <c r="Q430" s="441"/>
      <c r="R430" s="441"/>
      <c r="S430" s="441"/>
      <c r="T430" s="441"/>
      <c r="U430" s="441"/>
      <c r="V430" s="441"/>
      <c r="W430" s="443"/>
      <c r="X430" s="441"/>
      <c r="Y430" s="444"/>
      <c r="Z430" s="444"/>
      <c r="AA430" s="444"/>
      <c r="AB430" s="444"/>
      <c r="AC430" s="444"/>
      <c r="AD430" s="444"/>
      <c r="AE430" s="444"/>
      <c r="AF430" s="444"/>
      <c r="AG430" s="444"/>
      <c r="AH430" s="444"/>
    </row>
    <row r="431" spans="1:34" s="49" customFormat="1" ht="15.75" x14ac:dyDescent="0.25">
      <c r="A431" s="444"/>
      <c r="B431" s="441"/>
      <c r="C431" s="441"/>
      <c r="D431" s="441"/>
      <c r="E431" s="441"/>
      <c r="F431" s="108"/>
      <c r="G431" s="441"/>
      <c r="H431" s="441"/>
      <c r="I431" s="108"/>
      <c r="J431" s="108"/>
      <c r="K431" s="108"/>
      <c r="L431" s="108"/>
      <c r="M431" s="441"/>
      <c r="N431" s="441"/>
      <c r="O431" s="441"/>
      <c r="P431" s="441"/>
      <c r="Q431" s="441"/>
      <c r="R431" s="441"/>
      <c r="S431" s="441"/>
      <c r="T431" s="441"/>
      <c r="U431" s="441"/>
      <c r="V431" s="441"/>
      <c r="W431" s="443"/>
      <c r="X431" s="441"/>
      <c r="Y431" s="444"/>
      <c r="Z431" s="444"/>
      <c r="AA431" s="444"/>
      <c r="AB431" s="444"/>
      <c r="AC431" s="444"/>
      <c r="AD431" s="444"/>
      <c r="AE431" s="444"/>
      <c r="AF431" s="444"/>
      <c r="AG431" s="444"/>
      <c r="AH431" s="444"/>
    </row>
    <row r="432" spans="1:34" s="49" customFormat="1" ht="15.75" x14ac:dyDescent="0.25">
      <c r="A432" s="444"/>
      <c r="B432" s="441"/>
      <c r="C432" s="441"/>
      <c r="D432" s="441"/>
      <c r="E432" s="441"/>
      <c r="F432" s="108"/>
      <c r="G432" s="441"/>
      <c r="H432" s="441"/>
      <c r="I432" s="108"/>
      <c r="J432" s="108"/>
      <c r="K432" s="108"/>
      <c r="L432" s="108"/>
      <c r="M432" s="441"/>
      <c r="N432" s="441"/>
      <c r="O432" s="441"/>
      <c r="P432" s="441"/>
      <c r="Q432" s="441"/>
      <c r="R432" s="441"/>
      <c r="S432" s="441"/>
      <c r="T432" s="441"/>
      <c r="U432" s="441"/>
      <c r="V432" s="441"/>
      <c r="W432" s="443"/>
      <c r="X432" s="441"/>
      <c r="Y432" s="444"/>
      <c r="Z432" s="444"/>
      <c r="AA432" s="444"/>
      <c r="AB432" s="444"/>
      <c r="AC432" s="444"/>
      <c r="AD432" s="444"/>
      <c r="AE432" s="444"/>
      <c r="AF432" s="444"/>
      <c r="AG432" s="444"/>
      <c r="AH432" s="444"/>
    </row>
    <row r="433" spans="1:34" s="49" customFormat="1" ht="15.75" x14ac:dyDescent="0.25">
      <c r="A433" s="444"/>
      <c r="B433" s="441"/>
      <c r="C433" s="441"/>
      <c r="D433" s="441"/>
      <c r="E433" s="441"/>
      <c r="F433" s="108"/>
      <c r="G433" s="441"/>
      <c r="H433" s="441"/>
      <c r="I433" s="108"/>
      <c r="J433" s="108"/>
      <c r="K433" s="108"/>
      <c r="L433" s="108"/>
      <c r="M433" s="441"/>
      <c r="N433" s="441"/>
      <c r="O433" s="441"/>
      <c r="P433" s="441"/>
      <c r="Q433" s="441"/>
      <c r="R433" s="441"/>
      <c r="S433" s="441"/>
      <c r="T433" s="441"/>
      <c r="U433" s="441"/>
      <c r="V433" s="441"/>
      <c r="W433" s="443"/>
      <c r="X433" s="441"/>
      <c r="Y433" s="444"/>
      <c r="Z433" s="444"/>
      <c r="AA433" s="444"/>
      <c r="AB433" s="444"/>
      <c r="AC433" s="444"/>
      <c r="AD433" s="444"/>
      <c r="AE433" s="444"/>
      <c r="AF433" s="444"/>
      <c r="AG433" s="444"/>
      <c r="AH433" s="444"/>
    </row>
    <row r="434" spans="1:34" s="49" customFormat="1" ht="15.75" x14ac:dyDescent="0.25">
      <c r="A434" s="444"/>
      <c r="B434" s="441"/>
      <c r="C434" s="441"/>
      <c r="D434" s="441"/>
      <c r="E434" s="441"/>
      <c r="F434" s="108"/>
      <c r="G434" s="441"/>
      <c r="H434" s="441"/>
      <c r="I434" s="108"/>
      <c r="J434" s="108"/>
      <c r="K434" s="108"/>
      <c r="L434" s="108"/>
      <c r="M434" s="441"/>
      <c r="N434" s="441"/>
      <c r="O434" s="441"/>
      <c r="P434" s="441"/>
      <c r="Q434" s="441"/>
      <c r="R434" s="441"/>
      <c r="S434" s="441"/>
      <c r="T434" s="441"/>
      <c r="U434" s="441"/>
      <c r="V434" s="441"/>
      <c r="W434" s="443"/>
      <c r="X434" s="441"/>
      <c r="Y434" s="444"/>
      <c r="Z434" s="444"/>
      <c r="AA434" s="444"/>
      <c r="AB434" s="444"/>
      <c r="AC434" s="444"/>
      <c r="AD434" s="444"/>
      <c r="AE434" s="444"/>
      <c r="AF434" s="444"/>
      <c r="AG434" s="444"/>
      <c r="AH434" s="444"/>
    </row>
    <row r="435" spans="1:34" s="49" customFormat="1" ht="15.75" x14ac:dyDescent="0.25">
      <c r="A435" s="444"/>
      <c r="B435" s="441"/>
      <c r="C435" s="441"/>
      <c r="D435" s="441"/>
      <c r="E435" s="441"/>
      <c r="F435" s="108"/>
      <c r="G435" s="441"/>
      <c r="H435" s="441"/>
      <c r="I435" s="108"/>
      <c r="J435" s="108"/>
      <c r="K435" s="108"/>
      <c r="L435" s="108"/>
      <c r="M435" s="441"/>
      <c r="N435" s="441"/>
      <c r="O435" s="441"/>
      <c r="P435" s="441"/>
      <c r="Q435" s="441"/>
      <c r="R435" s="441"/>
      <c r="S435" s="441"/>
      <c r="T435" s="441"/>
      <c r="U435" s="441"/>
      <c r="V435" s="441"/>
      <c r="W435" s="443"/>
      <c r="X435" s="441"/>
      <c r="Y435" s="444"/>
      <c r="Z435" s="444"/>
      <c r="AA435" s="444"/>
      <c r="AB435" s="444"/>
      <c r="AC435" s="444"/>
      <c r="AD435" s="444"/>
      <c r="AE435" s="444"/>
      <c r="AF435" s="444"/>
      <c r="AG435" s="444"/>
      <c r="AH435" s="444"/>
    </row>
    <row r="436" spans="1:34" s="49" customFormat="1" ht="15.75" x14ac:dyDescent="0.25">
      <c r="A436" s="444"/>
      <c r="B436" s="441"/>
      <c r="C436" s="441"/>
      <c r="D436" s="441"/>
      <c r="E436" s="441"/>
      <c r="F436" s="108"/>
      <c r="G436" s="441"/>
      <c r="H436" s="441"/>
      <c r="I436" s="108"/>
      <c r="J436" s="108"/>
      <c r="K436" s="108"/>
      <c r="L436" s="108"/>
      <c r="M436" s="441"/>
      <c r="N436" s="441"/>
      <c r="O436" s="441"/>
      <c r="P436" s="441"/>
      <c r="Q436" s="441"/>
      <c r="R436" s="441"/>
      <c r="S436" s="441"/>
      <c r="T436" s="441"/>
      <c r="U436" s="441"/>
      <c r="V436" s="441"/>
      <c r="W436" s="443"/>
      <c r="X436" s="441"/>
      <c r="Y436" s="444"/>
      <c r="Z436" s="444"/>
      <c r="AA436" s="444"/>
      <c r="AB436" s="444"/>
      <c r="AC436" s="444"/>
      <c r="AD436" s="444"/>
      <c r="AE436" s="444"/>
      <c r="AF436" s="444"/>
      <c r="AG436" s="444"/>
      <c r="AH436" s="444"/>
    </row>
    <row r="437" spans="1:34" s="49" customFormat="1" ht="15.75" x14ac:dyDescent="0.25">
      <c r="A437" s="444"/>
      <c r="B437" s="441"/>
      <c r="C437" s="441"/>
      <c r="D437" s="441"/>
      <c r="E437" s="441"/>
      <c r="F437" s="108"/>
      <c r="G437" s="441"/>
      <c r="H437" s="441"/>
      <c r="I437" s="108"/>
      <c r="J437" s="108"/>
      <c r="K437" s="108"/>
      <c r="L437" s="108"/>
      <c r="M437" s="441"/>
      <c r="N437" s="441"/>
      <c r="O437" s="441"/>
      <c r="P437" s="441"/>
      <c r="Q437" s="441"/>
      <c r="R437" s="441"/>
      <c r="S437" s="441"/>
      <c r="T437" s="441"/>
      <c r="U437" s="441"/>
      <c r="V437" s="441"/>
      <c r="W437" s="443"/>
      <c r="X437" s="441"/>
      <c r="Y437" s="444"/>
      <c r="Z437" s="444"/>
      <c r="AA437" s="444"/>
      <c r="AB437" s="444"/>
      <c r="AC437" s="444"/>
      <c r="AD437" s="444"/>
      <c r="AE437" s="444"/>
      <c r="AF437" s="444"/>
      <c r="AG437" s="444"/>
      <c r="AH437" s="444"/>
    </row>
    <row r="438" spans="1:34" s="49" customFormat="1" ht="15.75" x14ac:dyDescent="0.25">
      <c r="A438" s="444"/>
      <c r="B438" s="441"/>
      <c r="C438" s="441"/>
      <c r="D438" s="441"/>
      <c r="E438" s="441"/>
      <c r="F438" s="108"/>
      <c r="G438" s="441"/>
      <c r="H438" s="441"/>
      <c r="I438" s="108"/>
      <c r="J438" s="108"/>
      <c r="K438" s="108"/>
      <c r="L438" s="108"/>
      <c r="M438" s="441"/>
      <c r="N438" s="441"/>
      <c r="O438" s="441"/>
      <c r="P438" s="441"/>
      <c r="Q438" s="441"/>
      <c r="R438" s="441"/>
      <c r="S438" s="441"/>
      <c r="T438" s="441"/>
      <c r="U438" s="441"/>
      <c r="V438" s="441"/>
      <c r="W438" s="443"/>
      <c r="X438" s="441"/>
      <c r="Y438" s="444"/>
      <c r="Z438" s="444"/>
      <c r="AA438" s="444"/>
      <c r="AB438" s="444"/>
      <c r="AC438" s="444"/>
      <c r="AD438" s="444"/>
      <c r="AE438" s="444"/>
      <c r="AF438" s="444"/>
      <c r="AG438" s="444"/>
      <c r="AH438" s="444"/>
    </row>
    <row r="439" spans="1:34" s="49" customFormat="1" ht="15.75" x14ac:dyDescent="0.25">
      <c r="A439" s="444"/>
      <c r="B439" s="441"/>
      <c r="C439" s="441"/>
      <c r="D439" s="441"/>
      <c r="E439" s="441"/>
      <c r="F439" s="108"/>
      <c r="G439" s="441"/>
      <c r="H439" s="441"/>
      <c r="I439" s="108"/>
      <c r="J439" s="108"/>
      <c r="K439" s="108"/>
      <c r="L439" s="108"/>
      <c r="M439" s="441"/>
      <c r="N439" s="441"/>
      <c r="O439" s="441"/>
      <c r="P439" s="441"/>
      <c r="Q439" s="441"/>
      <c r="R439" s="441"/>
      <c r="S439" s="441"/>
      <c r="T439" s="441"/>
      <c r="U439" s="441"/>
      <c r="V439" s="441"/>
      <c r="W439" s="443"/>
      <c r="X439" s="441"/>
      <c r="Y439" s="444"/>
      <c r="Z439" s="444"/>
      <c r="AA439" s="444"/>
      <c r="AB439" s="444"/>
      <c r="AC439" s="444"/>
      <c r="AD439" s="444"/>
      <c r="AE439" s="444"/>
      <c r="AF439" s="444"/>
      <c r="AG439" s="444"/>
      <c r="AH439" s="444"/>
    </row>
  </sheetData>
  <autoFilter ref="A16:IN35"/>
  <mergeCells count="39">
    <mergeCell ref="M14:M15"/>
    <mergeCell ref="N14:N15"/>
    <mergeCell ref="O14:P14"/>
    <mergeCell ref="I14:J14"/>
    <mergeCell ref="K14:K15"/>
    <mergeCell ref="L14:L15"/>
    <mergeCell ref="A11:P11"/>
    <mergeCell ref="A12:AH12"/>
    <mergeCell ref="A13:A15"/>
    <mergeCell ref="B13:B15"/>
    <mergeCell ref="C13:C15"/>
    <mergeCell ref="D13:F13"/>
    <mergeCell ref="G13:G15"/>
    <mergeCell ref="H13:L13"/>
    <mergeCell ref="M13:P13"/>
    <mergeCell ref="AF13:AG13"/>
    <mergeCell ref="AG14:AG15"/>
    <mergeCell ref="D14:E14"/>
    <mergeCell ref="F14:F15"/>
    <mergeCell ref="H14:H15"/>
    <mergeCell ref="Q14:Q15"/>
    <mergeCell ref="R14:R15"/>
    <mergeCell ref="A4:P4"/>
    <mergeCell ref="A6:P6"/>
    <mergeCell ref="A8:P8"/>
    <mergeCell ref="A9:P9"/>
    <mergeCell ref="A10:P10"/>
    <mergeCell ref="Q13:T13"/>
    <mergeCell ref="U13:U15"/>
    <mergeCell ref="AF14:AF15"/>
    <mergeCell ref="AH13:AH15"/>
    <mergeCell ref="S14:T14"/>
    <mergeCell ref="AA14:AB14"/>
    <mergeCell ref="AC14:AD14"/>
    <mergeCell ref="AA13:AD13"/>
    <mergeCell ref="AE13:AE15"/>
    <mergeCell ref="V13:W14"/>
    <mergeCell ref="X13:X15"/>
    <mergeCell ref="Y13:Z14"/>
  </mergeCells>
  <pageMargins left="0.70866141732283472" right="0.70866141732283472" top="0.74803149606299213" bottom="0.74803149606299213" header="0.31496062992125984" footer="0.31496062992125984"/>
  <pageSetup paperSize="8" scale="18" fitToHeight="0" orientation="landscape" r:id="rId1"/>
  <headerFooter differentFirst="1">
    <oddHeader>&amp;C&amp;P</oddHeader>
  </headerFooter>
  <colBreaks count="1" manualBreakCount="1">
    <brk id="14" max="5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49"/>
  <sheetViews>
    <sheetView view="pageBreakPreview" zoomScale="70" zoomScaleNormal="55" zoomScaleSheetLayoutView="70" workbookViewId="0">
      <selection activeCell="G88" sqref="G88"/>
    </sheetView>
  </sheetViews>
  <sheetFormatPr defaultColWidth="19" defaultRowHeight="15" x14ac:dyDescent="0.25"/>
  <cols>
    <col min="1" max="1" width="13" style="264" customWidth="1"/>
    <col min="2" max="2" width="58.28515625" style="265" customWidth="1"/>
    <col min="3" max="3" width="13.5703125" style="265" customWidth="1"/>
    <col min="4" max="4" width="11.5703125" style="265" customWidth="1"/>
    <col min="5" max="5" width="12" style="265" customWidth="1"/>
    <col min="6" max="6" width="12.140625" style="265" customWidth="1"/>
    <col min="7" max="7" width="20.42578125" style="265" customWidth="1"/>
    <col min="8" max="8" width="17.5703125" style="265" customWidth="1"/>
    <col min="9" max="9" width="21.28515625" style="265" customWidth="1"/>
    <col min="10" max="10" width="16.5703125" style="265" customWidth="1"/>
    <col min="11" max="11" width="19.85546875" style="265" customWidth="1"/>
    <col min="12" max="12" width="17.28515625" style="265" customWidth="1"/>
    <col min="13" max="13" width="21.140625" style="265" customWidth="1"/>
    <col min="14" max="14" width="19.42578125" style="265" customWidth="1"/>
    <col min="15" max="15" width="21.140625" style="265" customWidth="1"/>
    <col min="16" max="192" width="9.140625" style="253" customWidth="1"/>
    <col min="193" max="16384" width="19" style="253"/>
  </cols>
  <sheetData>
    <row r="1" spans="1:15" ht="16.5" x14ac:dyDescent="0.25">
      <c r="A1" s="711" t="s">
        <v>569</v>
      </c>
      <c r="B1" s="711"/>
      <c r="C1" s="711"/>
      <c r="D1" s="711"/>
      <c r="E1" s="711"/>
      <c r="F1" s="711"/>
      <c r="G1" s="711"/>
      <c r="H1" s="711"/>
      <c r="I1" s="711"/>
      <c r="J1" s="711"/>
      <c r="K1" s="711"/>
      <c r="L1" s="711"/>
      <c r="M1" s="711"/>
      <c r="N1" s="711"/>
      <c r="O1" s="711"/>
    </row>
    <row r="2" spans="1:15" ht="16.5" x14ac:dyDescent="0.25">
      <c r="A2" s="254"/>
      <c r="B2" s="254"/>
      <c r="C2" s="254"/>
      <c r="D2" s="254"/>
      <c r="E2" s="254"/>
      <c r="F2" s="254"/>
      <c r="G2" s="254"/>
      <c r="H2" s="254"/>
      <c r="I2" s="254"/>
      <c r="J2" s="254"/>
      <c r="K2" s="254"/>
      <c r="L2" s="254"/>
      <c r="M2" s="254"/>
      <c r="N2" s="254"/>
      <c r="O2" s="254"/>
    </row>
    <row r="3" spans="1:15" ht="15.75" x14ac:dyDescent="0.25">
      <c r="A3" s="712" t="s">
        <v>858</v>
      </c>
      <c r="B3" s="712"/>
      <c r="C3" s="712"/>
      <c r="D3" s="712"/>
      <c r="E3" s="712"/>
      <c r="F3" s="712"/>
      <c r="G3" s="712"/>
      <c r="H3" s="712"/>
      <c r="I3" s="712"/>
      <c r="J3" s="712"/>
      <c r="K3" s="712"/>
      <c r="L3" s="712"/>
      <c r="M3" s="712"/>
      <c r="N3" s="712"/>
      <c r="O3" s="712"/>
    </row>
    <row r="4" spans="1:15" x14ac:dyDescent="0.25">
      <c r="A4" s="713" t="s">
        <v>530</v>
      </c>
      <c r="B4" s="713"/>
      <c r="C4" s="713"/>
      <c r="D4" s="713"/>
      <c r="E4" s="713"/>
      <c r="F4" s="713"/>
      <c r="G4" s="713"/>
      <c r="H4" s="713"/>
      <c r="I4" s="713"/>
      <c r="J4" s="713"/>
      <c r="K4" s="713"/>
      <c r="L4" s="713"/>
      <c r="M4" s="713"/>
      <c r="N4" s="713"/>
      <c r="O4" s="713"/>
    </row>
    <row r="5" spans="1:15" x14ac:dyDescent="0.25">
      <c r="A5" s="714"/>
      <c r="B5" s="714"/>
      <c r="C5" s="714"/>
      <c r="D5" s="714"/>
      <c r="E5" s="714"/>
      <c r="F5" s="714"/>
      <c r="G5" s="714"/>
      <c r="H5" s="714"/>
      <c r="I5" s="714"/>
      <c r="J5" s="714"/>
      <c r="K5" s="714"/>
      <c r="L5" s="714"/>
      <c r="M5" s="714"/>
      <c r="N5" s="714"/>
      <c r="O5" s="714"/>
    </row>
    <row r="6" spans="1:15" ht="18" customHeight="1" x14ac:dyDescent="0.25">
      <c r="A6" s="255"/>
      <c r="B6" s="255"/>
      <c r="C6" s="255"/>
      <c r="D6" s="255"/>
      <c r="E6" s="255"/>
      <c r="F6" s="255"/>
      <c r="G6" s="255"/>
      <c r="H6" s="255"/>
      <c r="I6" s="255"/>
      <c r="J6" s="255"/>
      <c r="K6" s="255"/>
      <c r="L6" s="255"/>
      <c r="M6" s="255"/>
      <c r="N6" s="255"/>
      <c r="O6" s="255"/>
    </row>
    <row r="7" spans="1:15" ht="15.75" x14ac:dyDescent="0.25">
      <c r="A7" s="598" t="s">
        <v>570</v>
      </c>
      <c r="B7" s="598"/>
      <c r="C7" s="598"/>
      <c r="D7" s="598"/>
      <c r="E7" s="598"/>
      <c r="F7" s="598"/>
      <c r="G7" s="598"/>
      <c r="H7" s="598"/>
      <c r="I7" s="598"/>
      <c r="J7" s="598"/>
      <c r="K7" s="598"/>
      <c r="L7" s="598"/>
      <c r="M7" s="598"/>
      <c r="N7" s="598"/>
      <c r="O7" s="598"/>
    </row>
    <row r="8" spans="1:15" ht="16.5" customHeight="1" x14ac:dyDescent="0.25">
      <c r="A8" s="717" t="s">
        <v>571</v>
      </c>
      <c r="B8" s="717"/>
      <c r="C8" s="717"/>
      <c r="D8" s="717"/>
      <c r="E8" s="717"/>
      <c r="F8" s="717"/>
      <c r="G8" s="717"/>
      <c r="H8" s="717"/>
      <c r="I8" s="717"/>
      <c r="J8" s="717"/>
      <c r="K8" s="717"/>
      <c r="L8" s="717"/>
      <c r="M8" s="717"/>
      <c r="N8" s="717"/>
      <c r="O8" s="717"/>
    </row>
    <row r="9" spans="1:15" x14ac:dyDescent="0.25">
      <c r="A9" s="718"/>
      <c r="B9" s="718"/>
      <c r="C9" s="718"/>
      <c r="D9" s="718"/>
      <c r="E9" s="718"/>
      <c r="F9" s="718"/>
      <c r="G9" s="718"/>
      <c r="H9" s="718"/>
      <c r="I9" s="718"/>
      <c r="J9" s="718"/>
      <c r="K9" s="718"/>
      <c r="L9" s="718"/>
      <c r="M9" s="718"/>
      <c r="N9" s="718"/>
      <c r="O9" s="718"/>
    </row>
    <row r="10" spans="1:15" s="256" customFormat="1" ht="59.25" customHeight="1" x14ac:dyDescent="0.2">
      <c r="A10" s="719" t="s">
        <v>572</v>
      </c>
      <c r="B10" s="721" t="s">
        <v>573</v>
      </c>
      <c r="C10" s="721" t="s">
        <v>574</v>
      </c>
      <c r="D10" s="723" t="s">
        <v>575</v>
      </c>
      <c r="E10" s="723"/>
      <c r="F10" s="723"/>
      <c r="G10" s="721" t="s">
        <v>576</v>
      </c>
      <c r="H10" s="724" t="s">
        <v>579</v>
      </c>
      <c r="I10" s="725"/>
      <c r="J10" s="724" t="s">
        <v>580</v>
      </c>
      <c r="K10" s="725"/>
      <c r="L10" s="724" t="s">
        <v>581</v>
      </c>
      <c r="M10" s="725"/>
      <c r="N10" s="724" t="s">
        <v>582</v>
      </c>
      <c r="O10" s="725"/>
    </row>
    <row r="11" spans="1:15" s="256" customFormat="1" ht="78.75" x14ac:dyDescent="0.2">
      <c r="A11" s="720"/>
      <c r="B11" s="722"/>
      <c r="C11" s="722"/>
      <c r="D11" s="228" t="s">
        <v>583</v>
      </c>
      <c r="E11" s="228" t="s">
        <v>577</v>
      </c>
      <c r="F11" s="228" t="s">
        <v>578</v>
      </c>
      <c r="G11" s="722"/>
      <c r="H11" s="227" t="s">
        <v>584</v>
      </c>
      <c r="I11" s="227" t="s">
        <v>585</v>
      </c>
      <c r="J11" s="227" t="s">
        <v>584</v>
      </c>
      <c r="K11" s="227" t="s">
        <v>585</v>
      </c>
      <c r="L11" s="227" t="s">
        <v>584</v>
      </c>
      <c r="M11" s="227" t="s">
        <v>586</v>
      </c>
      <c r="N11" s="227" t="s">
        <v>584</v>
      </c>
      <c r="O11" s="227" t="s">
        <v>586</v>
      </c>
    </row>
    <row r="12" spans="1:15" s="256" customFormat="1" ht="15.75" x14ac:dyDescent="0.2">
      <c r="A12" s="257">
        <v>1</v>
      </c>
      <c r="B12" s="227">
        <v>2</v>
      </c>
      <c r="C12" s="227">
        <v>3</v>
      </c>
      <c r="D12" s="227">
        <v>4</v>
      </c>
      <c r="E12" s="227">
        <v>5</v>
      </c>
      <c r="F12" s="227">
        <v>6</v>
      </c>
      <c r="G12" s="227">
        <v>7</v>
      </c>
      <c r="H12" s="227">
        <v>8</v>
      </c>
      <c r="I12" s="227">
        <v>9</v>
      </c>
      <c r="J12" s="227">
        <v>10</v>
      </c>
      <c r="K12" s="227">
        <v>11</v>
      </c>
      <c r="L12" s="227">
        <v>12</v>
      </c>
      <c r="M12" s="227">
        <v>13</v>
      </c>
      <c r="N12" s="227">
        <v>14</v>
      </c>
      <c r="O12" s="227">
        <v>15</v>
      </c>
    </row>
    <row r="13" spans="1:15" s="256" customFormat="1" ht="53.25" customHeight="1" x14ac:dyDescent="0.2">
      <c r="A13" s="227" t="s">
        <v>104</v>
      </c>
      <c r="B13" s="227" t="s">
        <v>793</v>
      </c>
      <c r="C13" s="227" t="s">
        <v>587</v>
      </c>
      <c r="D13" s="422" t="s">
        <v>187</v>
      </c>
      <c r="E13" s="422" t="s">
        <v>187</v>
      </c>
      <c r="F13" s="422" t="s">
        <v>187</v>
      </c>
      <c r="G13" s="422" t="s">
        <v>187</v>
      </c>
      <c r="H13" s="422" t="s">
        <v>187</v>
      </c>
      <c r="I13" s="422" t="s">
        <v>187</v>
      </c>
      <c r="J13" s="422" t="s">
        <v>187</v>
      </c>
      <c r="K13" s="422" t="s">
        <v>187</v>
      </c>
      <c r="L13" s="422" t="s">
        <v>187</v>
      </c>
      <c r="M13" s="422" t="s">
        <v>187</v>
      </c>
      <c r="N13" s="422" t="s">
        <v>187</v>
      </c>
      <c r="O13" s="422" t="s">
        <v>187</v>
      </c>
    </row>
    <row r="14" spans="1:15" s="256" customFormat="1" ht="78.75" x14ac:dyDescent="0.2">
      <c r="A14" s="257" t="s">
        <v>106</v>
      </c>
      <c r="B14" s="258" t="s">
        <v>588</v>
      </c>
      <c r="C14" s="227" t="s">
        <v>187</v>
      </c>
      <c r="D14" s="422" t="s">
        <v>187</v>
      </c>
      <c r="E14" s="422" t="s">
        <v>187</v>
      </c>
      <c r="F14" s="422" t="s">
        <v>187</v>
      </c>
      <c r="G14" s="422" t="s">
        <v>187</v>
      </c>
      <c r="H14" s="422" t="s">
        <v>187</v>
      </c>
      <c r="I14" s="422" t="s">
        <v>187</v>
      </c>
      <c r="J14" s="422" t="s">
        <v>187</v>
      </c>
      <c r="K14" s="422" t="s">
        <v>187</v>
      </c>
      <c r="L14" s="422" t="s">
        <v>187</v>
      </c>
      <c r="M14" s="422" t="s">
        <v>187</v>
      </c>
      <c r="N14" s="422" t="s">
        <v>187</v>
      </c>
      <c r="O14" s="259" t="s">
        <v>187</v>
      </c>
    </row>
    <row r="15" spans="1:15" ht="53.25" customHeight="1" x14ac:dyDescent="0.25">
      <c r="A15" s="715" t="s">
        <v>108</v>
      </c>
      <c r="B15" s="716" t="s">
        <v>589</v>
      </c>
      <c r="C15" s="242" t="s">
        <v>590</v>
      </c>
      <c r="D15" s="260" t="s">
        <v>187</v>
      </c>
      <c r="E15" s="260" t="s">
        <v>187</v>
      </c>
      <c r="F15" s="260" t="s">
        <v>187</v>
      </c>
      <c r="G15" s="260" t="s">
        <v>187</v>
      </c>
      <c r="H15" s="260" t="s">
        <v>187</v>
      </c>
      <c r="I15" s="260" t="s">
        <v>187</v>
      </c>
      <c r="J15" s="260" t="s">
        <v>187</v>
      </c>
      <c r="K15" s="260" t="s">
        <v>187</v>
      </c>
      <c r="L15" s="260" t="s">
        <v>187</v>
      </c>
      <c r="M15" s="260" t="s">
        <v>187</v>
      </c>
      <c r="N15" s="260" t="s">
        <v>187</v>
      </c>
      <c r="O15" s="260" t="s">
        <v>187</v>
      </c>
    </row>
    <row r="16" spans="1:15" ht="53.25" customHeight="1" x14ac:dyDescent="0.25">
      <c r="A16" s="715"/>
      <c r="B16" s="716"/>
      <c r="C16" s="242" t="s">
        <v>591</v>
      </c>
      <c r="D16" s="260" t="s">
        <v>187</v>
      </c>
      <c r="E16" s="260" t="s">
        <v>187</v>
      </c>
      <c r="F16" s="260" t="s">
        <v>187</v>
      </c>
      <c r="G16" s="260" t="s">
        <v>187</v>
      </c>
      <c r="H16" s="260" t="s">
        <v>187</v>
      </c>
      <c r="I16" s="260" t="s">
        <v>187</v>
      </c>
      <c r="J16" s="260" t="s">
        <v>187</v>
      </c>
      <c r="K16" s="260" t="s">
        <v>187</v>
      </c>
      <c r="L16" s="260" t="s">
        <v>187</v>
      </c>
      <c r="M16" s="260" t="s">
        <v>187</v>
      </c>
      <c r="N16" s="260" t="s">
        <v>187</v>
      </c>
      <c r="O16" s="260" t="s">
        <v>187</v>
      </c>
    </row>
    <row r="17" spans="1:15" ht="53.25" customHeight="1" x14ac:dyDescent="0.25">
      <c r="A17" s="715" t="s">
        <v>110</v>
      </c>
      <c r="B17" s="716" t="s">
        <v>592</v>
      </c>
      <c r="C17" s="242" t="s">
        <v>590</v>
      </c>
      <c r="D17" s="260" t="s">
        <v>187</v>
      </c>
      <c r="E17" s="260" t="s">
        <v>187</v>
      </c>
      <c r="F17" s="260" t="s">
        <v>187</v>
      </c>
      <c r="G17" s="260" t="s">
        <v>187</v>
      </c>
      <c r="H17" s="260" t="s">
        <v>187</v>
      </c>
      <c r="I17" s="260" t="s">
        <v>187</v>
      </c>
      <c r="J17" s="260" t="s">
        <v>187</v>
      </c>
      <c r="K17" s="260" t="s">
        <v>187</v>
      </c>
      <c r="L17" s="260" t="s">
        <v>187</v>
      </c>
      <c r="M17" s="260" t="s">
        <v>187</v>
      </c>
      <c r="N17" s="260" t="s">
        <v>187</v>
      </c>
      <c r="O17" s="260" t="s">
        <v>187</v>
      </c>
    </row>
    <row r="18" spans="1:15" ht="53.25" customHeight="1" x14ac:dyDescent="0.25">
      <c r="A18" s="715"/>
      <c r="B18" s="716"/>
      <c r="C18" s="242" t="s">
        <v>591</v>
      </c>
      <c r="D18" s="260" t="s">
        <v>187</v>
      </c>
      <c r="E18" s="260" t="s">
        <v>187</v>
      </c>
      <c r="F18" s="260" t="s">
        <v>187</v>
      </c>
      <c r="G18" s="260" t="s">
        <v>187</v>
      </c>
      <c r="H18" s="260" t="s">
        <v>187</v>
      </c>
      <c r="I18" s="260" t="s">
        <v>187</v>
      </c>
      <c r="J18" s="260" t="s">
        <v>187</v>
      </c>
      <c r="K18" s="260" t="s">
        <v>187</v>
      </c>
      <c r="L18" s="260" t="s">
        <v>187</v>
      </c>
      <c r="M18" s="260" t="s">
        <v>187</v>
      </c>
      <c r="N18" s="260" t="s">
        <v>187</v>
      </c>
      <c r="O18" s="260" t="s">
        <v>187</v>
      </c>
    </row>
    <row r="19" spans="1:15" ht="53.25" customHeight="1" x14ac:dyDescent="0.25">
      <c r="A19" s="715" t="s">
        <v>112</v>
      </c>
      <c r="B19" s="716" t="s">
        <v>593</v>
      </c>
      <c r="C19" s="242" t="s">
        <v>590</v>
      </c>
      <c r="D19" s="260" t="s">
        <v>187</v>
      </c>
      <c r="E19" s="260" t="s">
        <v>187</v>
      </c>
      <c r="F19" s="260" t="s">
        <v>187</v>
      </c>
      <c r="G19" s="260" t="s">
        <v>187</v>
      </c>
      <c r="H19" s="260" t="s">
        <v>187</v>
      </c>
      <c r="I19" s="260" t="s">
        <v>187</v>
      </c>
      <c r="J19" s="260" t="s">
        <v>187</v>
      </c>
      <c r="K19" s="260" t="s">
        <v>187</v>
      </c>
      <c r="L19" s="260" t="s">
        <v>187</v>
      </c>
      <c r="M19" s="260" t="s">
        <v>187</v>
      </c>
      <c r="N19" s="260" t="s">
        <v>187</v>
      </c>
      <c r="O19" s="260" t="s">
        <v>187</v>
      </c>
    </row>
    <row r="20" spans="1:15" ht="53.25" customHeight="1" x14ac:dyDescent="0.25">
      <c r="A20" s="715"/>
      <c r="B20" s="716"/>
      <c r="C20" s="242" t="s">
        <v>591</v>
      </c>
      <c r="D20" s="260" t="s">
        <v>187</v>
      </c>
      <c r="E20" s="260" t="s">
        <v>187</v>
      </c>
      <c r="F20" s="260" t="s">
        <v>187</v>
      </c>
      <c r="G20" s="260" t="s">
        <v>187</v>
      </c>
      <c r="H20" s="260" t="s">
        <v>187</v>
      </c>
      <c r="I20" s="260" t="s">
        <v>187</v>
      </c>
      <c r="J20" s="260" t="s">
        <v>187</v>
      </c>
      <c r="K20" s="260" t="s">
        <v>187</v>
      </c>
      <c r="L20" s="260" t="s">
        <v>187</v>
      </c>
      <c r="M20" s="260" t="s">
        <v>187</v>
      </c>
      <c r="N20" s="260" t="s">
        <v>187</v>
      </c>
      <c r="O20" s="260" t="s">
        <v>187</v>
      </c>
    </row>
    <row r="21" spans="1:15" ht="53.25" customHeight="1" x14ac:dyDescent="0.25">
      <c r="A21" s="715" t="s">
        <v>114</v>
      </c>
      <c r="B21" s="716" t="s">
        <v>594</v>
      </c>
      <c r="C21" s="242" t="s">
        <v>590</v>
      </c>
      <c r="D21" s="260" t="s">
        <v>187</v>
      </c>
      <c r="E21" s="260" t="s">
        <v>187</v>
      </c>
      <c r="F21" s="260" t="s">
        <v>187</v>
      </c>
      <c r="G21" s="260" t="s">
        <v>187</v>
      </c>
      <c r="H21" s="260" t="s">
        <v>187</v>
      </c>
      <c r="I21" s="260" t="s">
        <v>187</v>
      </c>
      <c r="J21" s="260" t="s">
        <v>187</v>
      </c>
      <c r="K21" s="260" t="s">
        <v>187</v>
      </c>
      <c r="L21" s="260" t="s">
        <v>187</v>
      </c>
      <c r="M21" s="260" t="s">
        <v>187</v>
      </c>
      <c r="N21" s="260" t="s">
        <v>187</v>
      </c>
      <c r="O21" s="260" t="s">
        <v>187</v>
      </c>
    </row>
    <row r="22" spans="1:15" ht="53.25" customHeight="1" x14ac:dyDescent="0.25">
      <c r="A22" s="715"/>
      <c r="B22" s="716"/>
      <c r="C22" s="242" t="s">
        <v>591</v>
      </c>
      <c r="D22" s="260" t="s">
        <v>187</v>
      </c>
      <c r="E22" s="260" t="s">
        <v>187</v>
      </c>
      <c r="F22" s="260" t="s">
        <v>187</v>
      </c>
      <c r="G22" s="260" t="s">
        <v>187</v>
      </c>
      <c r="H22" s="260" t="s">
        <v>187</v>
      </c>
      <c r="I22" s="260" t="s">
        <v>187</v>
      </c>
      <c r="J22" s="260" t="s">
        <v>187</v>
      </c>
      <c r="K22" s="260" t="s">
        <v>187</v>
      </c>
      <c r="L22" s="260" t="s">
        <v>187</v>
      </c>
      <c r="M22" s="260" t="s">
        <v>187</v>
      </c>
      <c r="N22" s="260" t="s">
        <v>187</v>
      </c>
      <c r="O22" s="260" t="s">
        <v>187</v>
      </c>
    </row>
    <row r="23" spans="1:15" ht="53.25" customHeight="1" x14ac:dyDescent="0.25">
      <c r="A23" s="715" t="s">
        <v>595</v>
      </c>
      <c r="B23" s="716" t="s">
        <v>596</v>
      </c>
      <c r="C23" s="242" t="s">
        <v>590</v>
      </c>
      <c r="D23" s="260" t="s">
        <v>187</v>
      </c>
      <c r="E23" s="260" t="s">
        <v>187</v>
      </c>
      <c r="F23" s="260" t="s">
        <v>187</v>
      </c>
      <c r="G23" s="260" t="s">
        <v>187</v>
      </c>
      <c r="H23" s="260" t="s">
        <v>187</v>
      </c>
      <c r="I23" s="260" t="s">
        <v>187</v>
      </c>
      <c r="J23" s="260" t="s">
        <v>187</v>
      </c>
      <c r="K23" s="260" t="s">
        <v>187</v>
      </c>
      <c r="L23" s="260" t="s">
        <v>187</v>
      </c>
      <c r="M23" s="260" t="s">
        <v>187</v>
      </c>
      <c r="N23" s="260" t="s">
        <v>187</v>
      </c>
      <c r="O23" s="260" t="s">
        <v>187</v>
      </c>
    </row>
    <row r="24" spans="1:15" ht="53.25" customHeight="1" x14ac:dyDescent="0.25">
      <c r="A24" s="715"/>
      <c r="B24" s="716"/>
      <c r="C24" s="242" t="s">
        <v>591</v>
      </c>
      <c r="D24" s="260" t="s">
        <v>187</v>
      </c>
      <c r="E24" s="260" t="s">
        <v>187</v>
      </c>
      <c r="F24" s="260" t="s">
        <v>187</v>
      </c>
      <c r="G24" s="260" t="s">
        <v>187</v>
      </c>
      <c r="H24" s="260" t="s">
        <v>187</v>
      </c>
      <c r="I24" s="260" t="s">
        <v>187</v>
      </c>
      <c r="J24" s="260" t="s">
        <v>187</v>
      </c>
      <c r="K24" s="260" t="s">
        <v>187</v>
      </c>
      <c r="L24" s="260" t="s">
        <v>187</v>
      </c>
      <c r="M24" s="260" t="s">
        <v>187</v>
      </c>
      <c r="N24" s="260" t="s">
        <v>187</v>
      </c>
      <c r="O24" s="260" t="s">
        <v>187</v>
      </c>
    </row>
    <row r="25" spans="1:15" ht="53.25" customHeight="1" x14ac:dyDescent="0.25">
      <c r="A25" s="715" t="s">
        <v>116</v>
      </c>
      <c r="B25" s="716" t="s">
        <v>597</v>
      </c>
      <c r="C25" s="242" t="s">
        <v>590</v>
      </c>
      <c r="D25" s="260" t="s">
        <v>187</v>
      </c>
      <c r="E25" s="260" t="s">
        <v>187</v>
      </c>
      <c r="F25" s="260" t="s">
        <v>187</v>
      </c>
      <c r="G25" s="260" t="s">
        <v>187</v>
      </c>
      <c r="H25" s="260" t="s">
        <v>187</v>
      </c>
      <c r="I25" s="260" t="s">
        <v>187</v>
      </c>
      <c r="J25" s="260" t="s">
        <v>187</v>
      </c>
      <c r="K25" s="260" t="s">
        <v>187</v>
      </c>
      <c r="L25" s="260" t="s">
        <v>187</v>
      </c>
      <c r="M25" s="260" t="s">
        <v>187</v>
      </c>
      <c r="N25" s="260" t="s">
        <v>187</v>
      </c>
      <c r="O25" s="260" t="s">
        <v>187</v>
      </c>
    </row>
    <row r="26" spans="1:15" ht="53.25" customHeight="1" x14ac:dyDescent="0.25">
      <c r="A26" s="715"/>
      <c r="B26" s="716"/>
      <c r="C26" s="242" t="s">
        <v>591</v>
      </c>
      <c r="D26" s="260" t="s">
        <v>187</v>
      </c>
      <c r="E26" s="260" t="s">
        <v>187</v>
      </c>
      <c r="F26" s="260" t="s">
        <v>187</v>
      </c>
      <c r="G26" s="260" t="s">
        <v>187</v>
      </c>
      <c r="H26" s="260" t="s">
        <v>187</v>
      </c>
      <c r="I26" s="260" t="s">
        <v>187</v>
      </c>
      <c r="J26" s="260" t="s">
        <v>187</v>
      </c>
      <c r="K26" s="260" t="s">
        <v>187</v>
      </c>
      <c r="L26" s="260" t="s">
        <v>187</v>
      </c>
      <c r="M26" s="260" t="s">
        <v>187</v>
      </c>
      <c r="N26" s="260" t="s">
        <v>187</v>
      </c>
      <c r="O26" s="260" t="s">
        <v>187</v>
      </c>
    </row>
    <row r="27" spans="1:15" ht="53.25" customHeight="1" x14ac:dyDescent="0.25">
      <c r="A27" s="715" t="s">
        <v>118</v>
      </c>
      <c r="B27" s="716" t="s">
        <v>592</v>
      </c>
      <c r="C27" s="242" t="s">
        <v>590</v>
      </c>
      <c r="D27" s="260" t="s">
        <v>187</v>
      </c>
      <c r="E27" s="260" t="s">
        <v>187</v>
      </c>
      <c r="F27" s="260" t="s">
        <v>187</v>
      </c>
      <c r="G27" s="260" t="s">
        <v>187</v>
      </c>
      <c r="H27" s="260" t="s">
        <v>187</v>
      </c>
      <c r="I27" s="260" t="s">
        <v>187</v>
      </c>
      <c r="J27" s="260" t="s">
        <v>187</v>
      </c>
      <c r="K27" s="260" t="s">
        <v>187</v>
      </c>
      <c r="L27" s="260" t="s">
        <v>187</v>
      </c>
      <c r="M27" s="260" t="s">
        <v>187</v>
      </c>
      <c r="N27" s="260" t="s">
        <v>187</v>
      </c>
      <c r="O27" s="260" t="s">
        <v>187</v>
      </c>
    </row>
    <row r="28" spans="1:15" ht="53.25" customHeight="1" x14ac:dyDescent="0.25">
      <c r="A28" s="715"/>
      <c r="B28" s="716"/>
      <c r="C28" s="242" t="s">
        <v>591</v>
      </c>
      <c r="D28" s="260" t="s">
        <v>187</v>
      </c>
      <c r="E28" s="260" t="s">
        <v>187</v>
      </c>
      <c r="F28" s="260" t="s">
        <v>187</v>
      </c>
      <c r="G28" s="260" t="s">
        <v>187</v>
      </c>
      <c r="H28" s="260" t="s">
        <v>187</v>
      </c>
      <c r="I28" s="260" t="s">
        <v>187</v>
      </c>
      <c r="J28" s="260" t="s">
        <v>187</v>
      </c>
      <c r="K28" s="260" t="s">
        <v>187</v>
      </c>
      <c r="L28" s="260" t="s">
        <v>187</v>
      </c>
      <c r="M28" s="260" t="s">
        <v>187</v>
      </c>
      <c r="N28" s="260" t="s">
        <v>187</v>
      </c>
      <c r="O28" s="260" t="s">
        <v>187</v>
      </c>
    </row>
    <row r="29" spans="1:15" ht="53.25" customHeight="1" x14ac:dyDescent="0.25">
      <c r="A29" s="715" t="s">
        <v>120</v>
      </c>
      <c r="B29" s="716" t="s">
        <v>593</v>
      </c>
      <c r="C29" s="242" t="s">
        <v>590</v>
      </c>
      <c r="D29" s="260" t="s">
        <v>187</v>
      </c>
      <c r="E29" s="260" t="s">
        <v>187</v>
      </c>
      <c r="F29" s="260" t="s">
        <v>187</v>
      </c>
      <c r="G29" s="260" t="s">
        <v>187</v>
      </c>
      <c r="H29" s="260" t="s">
        <v>187</v>
      </c>
      <c r="I29" s="260" t="s">
        <v>187</v>
      </c>
      <c r="J29" s="260" t="s">
        <v>187</v>
      </c>
      <c r="K29" s="260" t="s">
        <v>187</v>
      </c>
      <c r="L29" s="260" t="s">
        <v>187</v>
      </c>
      <c r="M29" s="260" t="s">
        <v>187</v>
      </c>
      <c r="N29" s="260" t="s">
        <v>187</v>
      </c>
      <c r="O29" s="260" t="s">
        <v>187</v>
      </c>
    </row>
    <row r="30" spans="1:15" ht="53.25" customHeight="1" x14ac:dyDescent="0.25">
      <c r="A30" s="715"/>
      <c r="B30" s="716"/>
      <c r="C30" s="242" t="s">
        <v>591</v>
      </c>
      <c r="D30" s="260" t="s">
        <v>187</v>
      </c>
      <c r="E30" s="260" t="s">
        <v>187</v>
      </c>
      <c r="F30" s="260" t="s">
        <v>187</v>
      </c>
      <c r="G30" s="260" t="s">
        <v>187</v>
      </c>
      <c r="H30" s="260" t="s">
        <v>187</v>
      </c>
      <c r="I30" s="260" t="s">
        <v>187</v>
      </c>
      <c r="J30" s="260" t="s">
        <v>187</v>
      </c>
      <c r="K30" s="260" t="s">
        <v>187</v>
      </c>
      <c r="L30" s="260" t="s">
        <v>187</v>
      </c>
      <c r="M30" s="260" t="s">
        <v>187</v>
      </c>
      <c r="N30" s="260" t="s">
        <v>187</v>
      </c>
      <c r="O30" s="260" t="s">
        <v>187</v>
      </c>
    </row>
    <row r="31" spans="1:15" ht="53.25" customHeight="1" x14ac:dyDescent="0.25">
      <c r="A31" s="715" t="s">
        <v>598</v>
      </c>
      <c r="B31" s="716" t="s">
        <v>594</v>
      </c>
      <c r="C31" s="242" t="s">
        <v>590</v>
      </c>
      <c r="D31" s="260" t="s">
        <v>187</v>
      </c>
      <c r="E31" s="260" t="s">
        <v>187</v>
      </c>
      <c r="F31" s="260" t="s">
        <v>187</v>
      </c>
      <c r="G31" s="260" t="s">
        <v>187</v>
      </c>
      <c r="H31" s="260" t="s">
        <v>187</v>
      </c>
      <c r="I31" s="260" t="s">
        <v>187</v>
      </c>
      <c r="J31" s="260" t="s">
        <v>187</v>
      </c>
      <c r="K31" s="260" t="s">
        <v>187</v>
      </c>
      <c r="L31" s="260" t="s">
        <v>187</v>
      </c>
      <c r="M31" s="260" t="s">
        <v>187</v>
      </c>
      <c r="N31" s="260" t="s">
        <v>187</v>
      </c>
      <c r="O31" s="260" t="s">
        <v>187</v>
      </c>
    </row>
    <row r="32" spans="1:15" ht="53.25" customHeight="1" x14ac:dyDescent="0.25">
      <c r="A32" s="715"/>
      <c r="B32" s="716"/>
      <c r="C32" s="242" t="s">
        <v>591</v>
      </c>
      <c r="D32" s="260" t="s">
        <v>187</v>
      </c>
      <c r="E32" s="260" t="s">
        <v>187</v>
      </c>
      <c r="F32" s="260" t="s">
        <v>187</v>
      </c>
      <c r="G32" s="260" t="s">
        <v>187</v>
      </c>
      <c r="H32" s="260" t="s">
        <v>187</v>
      </c>
      <c r="I32" s="260" t="s">
        <v>187</v>
      </c>
      <c r="J32" s="260" t="s">
        <v>187</v>
      </c>
      <c r="K32" s="260" t="s">
        <v>187</v>
      </c>
      <c r="L32" s="260" t="s">
        <v>187</v>
      </c>
      <c r="M32" s="260" t="s">
        <v>187</v>
      </c>
      <c r="N32" s="260" t="s">
        <v>187</v>
      </c>
      <c r="O32" s="260" t="s">
        <v>187</v>
      </c>
    </row>
    <row r="33" spans="1:15" ht="53.25" customHeight="1" x14ac:dyDescent="0.25">
      <c r="A33" s="715" t="s">
        <v>599</v>
      </c>
      <c r="B33" s="716" t="s">
        <v>596</v>
      </c>
      <c r="C33" s="242" t="s">
        <v>590</v>
      </c>
      <c r="D33" s="260" t="s">
        <v>187</v>
      </c>
      <c r="E33" s="260" t="s">
        <v>187</v>
      </c>
      <c r="F33" s="260" t="s">
        <v>187</v>
      </c>
      <c r="G33" s="260" t="s">
        <v>187</v>
      </c>
      <c r="H33" s="260" t="s">
        <v>187</v>
      </c>
      <c r="I33" s="260" t="s">
        <v>187</v>
      </c>
      <c r="J33" s="260" t="s">
        <v>187</v>
      </c>
      <c r="K33" s="260" t="s">
        <v>187</v>
      </c>
      <c r="L33" s="260" t="s">
        <v>187</v>
      </c>
      <c r="M33" s="260" t="s">
        <v>187</v>
      </c>
      <c r="N33" s="260" t="s">
        <v>187</v>
      </c>
      <c r="O33" s="260" t="s">
        <v>187</v>
      </c>
    </row>
    <row r="34" spans="1:15" ht="53.25" customHeight="1" x14ac:dyDescent="0.25">
      <c r="A34" s="715"/>
      <c r="B34" s="716"/>
      <c r="C34" s="242" t="s">
        <v>591</v>
      </c>
      <c r="D34" s="260" t="s">
        <v>187</v>
      </c>
      <c r="E34" s="260" t="s">
        <v>187</v>
      </c>
      <c r="F34" s="260" t="s">
        <v>187</v>
      </c>
      <c r="G34" s="260" t="s">
        <v>187</v>
      </c>
      <c r="H34" s="260" t="s">
        <v>187</v>
      </c>
      <c r="I34" s="260" t="s">
        <v>187</v>
      </c>
      <c r="J34" s="260" t="s">
        <v>187</v>
      </c>
      <c r="K34" s="260" t="s">
        <v>187</v>
      </c>
      <c r="L34" s="260" t="s">
        <v>187</v>
      </c>
      <c r="M34" s="260" t="s">
        <v>187</v>
      </c>
      <c r="N34" s="260" t="s">
        <v>187</v>
      </c>
      <c r="O34" s="260" t="s">
        <v>187</v>
      </c>
    </row>
    <row r="35" spans="1:15" ht="53.25" customHeight="1" x14ac:dyDescent="0.25">
      <c r="A35" s="715" t="s">
        <v>122</v>
      </c>
      <c r="B35" s="716" t="s">
        <v>600</v>
      </c>
      <c r="C35" s="242" t="s">
        <v>590</v>
      </c>
      <c r="D35" s="260" t="s">
        <v>187</v>
      </c>
      <c r="E35" s="260" t="s">
        <v>187</v>
      </c>
      <c r="F35" s="260" t="s">
        <v>187</v>
      </c>
      <c r="G35" s="260" t="s">
        <v>187</v>
      </c>
      <c r="H35" s="260" t="s">
        <v>187</v>
      </c>
      <c r="I35" s="260" t="s">
        <v>187</v>
      </c>
      <c r="J35" s="260" t="s">
        <v>187</v>
      </c>
      <c r="K35" s="260" t="s">
        <v>187</v>
      </c>
      <c r="L35" s="260" t="s">
        <v>187</v>
      </c>
      <c r="M35" s="260" t="s">
        <v>187</v>
      </c>
      <c r="N35" s="260" t="s">
        <v>187</v>
      </c>
      <c r="O35" s="260" t="s">
        <v>187</v>
      </c>
    </row>
    <row r="36" spans="1:15" ht="53.25" customHeight="1" x14ac:dyDescent="0.25">
      <c r="A36" s="715"/>
      <c r="B36" s="716"/>
      <c r="C36" s="242" t="s">
        <v>591</v>
      </c>
      <c r="D36" s="260" t="s">
        <v>187</v>
      </c>
      <c r="E36" s="260" t="s">
        <v>187</v>
      </c>
      <c r="F36" s="260" t="s">
        <v>187</v>
      </c>
      <c r="G36" s="260" t="s">
        <v>187</v>
      </c>
      <c r="H36" s="260" t="s">
        <v>187</v>
      </c>
      <c r="I36" s="260" t="s">
        <v>187</v>
      </c>
      <c r="J36" s="260" t="s">
        <v>187</v>
      </c>
      <c r="K36" s="260" t="s">
        <v>187</v>
      </c>
      <c r="L36" s="260" t="s">
        <v>187</v>
      </c>
      <c r="M36" s="260" t="s">
        <v>187</v>
      </c>
      <c r="N36" s="260" t="s">
        <v>187</v>
      </c>
      <c r="O36" s="260" t="s">
        <v>187</v>
      </c>
    </row>
    <row r="37" spans="1:15" ht="53.25" customHeight="1" x14ac:dyDescent="0.25">
      <c r="A37" s="715" t="s">
        <v>124</v>
      </c>
      <c r="B37" s="716" t="s">
        <v>592</v>
      </c>
      <c r="C37" s="242" t="s">
        <v>590</v>
      </c>
      <c r="D37" s="260" t="s">
        <v>187</v>
      </c>
      <c r="E37" s="260" t="s">
        <v>187</v>
      </c>
      <c r="F37" s="260" t="s">
        <v>187</v>
      </c>
      <c r="G37" s="260" t="s">
        <v>187</v>
      </c>
      <c r="H37" s="260" t="s">
        <v>187</v>
      </c>
      <c r="I37" s="260" t="s">
        <v>187</v>
      </c>
      <c r="J37" s="260" t="s">
        <v>187</v>
      </c>
      <c r="K37" s="260" t="s">
        <v>187</v>
      </c>
      <c r="L37" s="260" t="s">
        <v>187</v>
      </c>
      <c r="M37" s="260" t="s">
        <v>187</v>
      </c>
      <c r="N37" s="260" t="s">
        <v>187</v>
      </c>
      <c r="O37" s="260" t="s">
        <v>187</v>
      </c>
    </row>
    <row r="38" spans="1:15" ht="53.25" customHeight="1" x14ac:dyDescent="0.25">
      <c r="A38" s="715"/>
      <c r="B38" s="716"/>
      <c r="C38" s="242" t="s">
        <v>591</v>
      </c>
      <c r="D38" s="260" t="s">
        <v>187</v>
      </c>
      <c r="E38" s="260" t="s">
        <v>187</v>
      </c>
      <c r="F38" s="260" t="s">
        <v>187</v>
      </c>
      <c r="G38" s="260" t="s">
        <v>187</v>
      </c>
      <c r="H38" s="260" t="s">
        <v>187</v>
      </c>
      <c r="I38" s="260" t="s">
        <v>187</v>
      </c>
      <c r="J38" s="260" t="s">
        <v>187</v>
      </c>
      <c r="K38" s="260" t="s">
        <v>187</v>
      </c>
      <c r="L38" s="260" t="s">
        <v>187</v>
      </c>
      <c r="M38" s="260" t="s">
        <v>187</v>
      </c>
      <c r="N38" s="260" t="s">
        <v>187</v>
      </c>
      <c r="O38" s="260" t="s">
        <v>187</v>
      </c>
    </row>
    <row r="39" spans="1:15" ht="53.25" customHeight="1" x14ac:dyDescent="0.25">
      <c r="A39" s="715" t="s">
        <v>129</v>
      </c>
      <c r="B39" s="716" t="s">
        <v>593</v>
      </c>
      <c r="C39" s="242" t="s">
        <v>590</v>
      </c>
      <c r="D39" s="260" t="s">
        <v>187</v>
      </c>
      <c r="E39" s="260" t="s">
        <v>187</v>
      </c>
      <c r="F39" s="260" t="s">
        <v>187</v>
      </c>
      <c r="G39" s="260" t="s">
        <v>187</v>
      </c>
      <c r="H39" s="260" t="s">
        <v>187</v>
      </c>
      <c r="I39" s="260" t="s">
        <v>187</v>
      </c>
      <c r="J39" s="260" t="s">
        <v>187</v>
      </c>
      <c r="K39" s="260" t="s">
        <v>187</v>
      </c>
      <c r="L39" s="260" t="s">
        <v>187</v>
      </c>
      <c r="M39" s="260" t="s">
        <v>187</v>
      </c>
      <c r="N39" s="260" t="s">
        <v>187</v>
      </c>
      <c r="O39" s="260" t="s">
        <v>187</v>
      </c>
    </row>
    <row r="40" spans="1:15" ht="53.25" customHeight="1" x14ac:dyDescent="0.25">
      <c r="A40" s="715"/>
      <c r="B40" s="716"/>
      <c r="C40" s="242" t="s">
        <v>591</v>
      </c>
      <c r="D40" s="260" t="s">
        <v>187</v>
      </c>
      <c r="E40" s="260" t="s">
        <v>187</v>
      </c>
      <c r="F40" s="260" t="s">
        <v>187</v>
      </c>
      <c r="G40" s="260" t="s">
        <v>187</v>
      </c>
      <c r="H40" s="260" t="s">
        <v>187</v>
      </c>
      <c r="I40" s="260" t="s">
        <v>187</v>
      </c>
      <c r="J40" s="260" t="s">
        <v>187</v>
      </c>
      <c r="K40" s="260" t="s">
        <v>187</v>
      </c>
      <c r="L40" s="260" t="s">
        <v>187</v>
      </c>
      <c r="M40" s="260" t="s">
        <v>187</v>
      </c>
      <c r="N40" s="260" t="s">
        <v>187</v>
      </c>
      <c r="O40" s="260" t="s">
        <v>187</v>
      </c>
    </row>
    <row r="41" spans="1:15" ht="53.25" customHeight="1" x14ac:dyDescent="0.25">
      <c r="A41" s="715" t="s">
        <v>601</v>
      </c>
      <c r="B41" s="716" t="s">
        <v>594</v>
      </c>
      <c r="C41" s="242" t="s">
        <v>590</v>
      </c>
      <c r="D41" s="260" t="s">
        <v>187</v>
      </c>
      <c r="E41" s="260" t="s">
        <v>187</v>
      </c>
      <c r="F41" s="260" t="s">
        <v>187</v>
      </c>
      <c r="G41" s="260" t="s">
        <v>187</v>
      </c>
      <c r="H41" s="260" t="s">
        <v>187</v>
      </c>
      <c r="I41" s="260" t="s">
        <v>187</v>
      </c>
      <c r="J41" s="260" t="s">
        <v>187</v>
      </c>
      <c r="K41" s="260" t="s">
        <v>187</v>
      </c>
      <c r="L41" s="260" t="s">
        <v>187</v>
      </c>
      <c r="M41" s="260" t="s">
        <v>187</v>
      </c>
      <c r="N41" s="260" t="s">
        <v>187</v>
      </c>
      <c r="O41" s="260" t="s">
        <v>187</v>
      </c>
    </row>
    <row r="42" spans="1:15" ht="53.25" customHeight="1" x14ac:dyDescent="0.25">
      <c r="A42" s="715"/>
      <c r="B42" s="716"/>
      <c r="C42" s="242" t="s">
        <v>591</v>
      </c>
      <c r="D42" s="260" t="s">
        <v>187</v>
      </c>
      <c r="E42" s="260" t="s">
        <v>187</v>
      </c>
      <c r="F42" s="260" t="s">
        <v>187</v>
      </c>
      <c r="G42" s="260" t="s">
        <v>187</v>
      </c>
      <c r="H42" s="260" t="s">
        <v>187</v>
      </c>
      <c r="I42" s="260" t="s">
        <v>187</v>
      </c>
      <c r="J42" s="260" t="s">
        <v>187</v>
      </c>
      <c r="K42" s="260" t="s">
        <v>187</v>
      </c>
      <c r="L42" s="260" t="s">
        <v>187</v>
      </c>
      <c r="M42" s="260" t="s">
        <v>187</v>
      </c>
      <c r="N42" s="260" t="s">
        <v>187</v>
      </c>
      <c r="O42" s="260" t="s">
        <v>187</v>
      </c>
    </row>
    <row r="43" spans="1:15" ht="53.25" customHeight="1" x14ac:dyDescent="0.25">
      <c r="A43" s="715" t="s">
        <v>602</v>
      </c>
      <c r="B43" s="716" t="s">
        <v>596</v>
      </c>
      <c r="C43" s="242" t="s">
        <v>590</v>
      </c>
      <c r="D43" s="260" t="s">
        <v>187</v>
      </c>
      <c r="E43" s="260" t="s">
        <v>187</v>
      </c>
      <c r="F43" s="260" t="s">
        <v>187</v>
      </c>
      <c r="G43" s="260" t="s">
        <v>187</v>
      </c>
      <c r="H43" s="260" t="s">
        <v>187</v>
      </c>
      <c r="I43" s="260" t="s">
        <v>187</v>
      </c>
      <c r="J43" s="260" t="s">
        <v>187</v>
      </c>
      <c r="K43" s="260" t="s">
        <v>187</v>
      </c>
      <c r="L43" s="260" t="s">
        <v>187</v>
      </c>
      <c r="M43" s="260" t="s">
        <v>187</v>
      </c>
      <c r="N43" s="260" t="s">
        <v>187</v>
      </c>
      <c r="O43" s="260" t="s">
        <v>187</v>
      </c>
    </row>
    <row r="44" spans="1:15" ht="53.25" customHeight="1" x14ac:dyDescent="0.25">
      <c r="A44" s="715"/>
      <c r="B44" s="716"/>
      <c r="C44" s="242" t="s">
        <v>591</v>
      </c>
      <c r="D44" s="260" t="s">
        <v>187</v>
      </c>
      <c r="E44" s="260" t="s">
        <v>187</v>
      </c>
      <c r="F44" s="260" t="s">
        <v>187</v>
      </c>
      <c r="G44" s="260" t="s">
        <v>187</v>
      </c>
      <c r="H44" s="260" t="s">
        <v>187</v>
      </c>
      <c r="I44" s="260" t="s">
        <v>187</v>
      </c>
      <c r="J44" s="260" t="s">
        <v>187</v>
      </c>
      <c r="K44" s="260" t="s">
        <v>187</v>
      </c>
      <c r="L44" s="260" t="s">
        <v>187</v>
      </c>
      <c r="M44" s="260" t="s">
        <v>187</v>
      </c>
      <c r="N44" s="260" t="s">
        <v>187</v>
      </c>
      <c r="O44" s="260" t="s">
        <v>187</v>
      </c>
    </row>
    <row r="45" spans="1:15" ht="63" x14ac:dyDescent="0.25">
      <c r="A45" s="261" t="s">
        <v>131</v>
      </c>
      <c r="B45" s="262" t="s">
        <v>603</v>
      </c>
      <c r="C45" s="242" t="s">
        <v>604</v>
      </c>
      <c r="D45" s="260" t="s">
        <v>187</v>
      </c>
      <c r="E45" s="260" t="s">
        <v>187</v>
      </c>
      <c r="F45" s="260" t="s">
        <v>187</v>
      </c>
      <c r="G45" s="260" t="s">
        <v>187</v>
      </c>
      <c r="H45" s="260" t="s">
        <v>187</v>
      </c>
      <c r="I45" s="260" t="s">
        <v>187</v>
      </c>
      <c r="J45" s="260" t="s">
        <v>187</v>
      </c>
      <c r="K45" s="260" t="s">
        <v>187</v>
      </c>
      <c r="L45" s="260" t="s">
        <v>187</v>
      </c>
      <c r="M45" s="260" t="s">
        <v>187</v>
      </c>
      <c r="N45" s="260" t="s">
        <v>187</v>
      </c>
      <c r="O45" s="260" t="s">
        <v>187</v>
      </c>
    </row>
    <row r="46" spans="1:15" ht="53.25" customHeight="1" x14ac:dyDescent="0.25">
      <c r="A46" s="261" t="s">
        <v>133</v>
      </c>
      <c r="B46" s="262" t="s">
        <v>605</v>
      </c>
      <c r="C46" s="242" t="s">
        <v>604</v>
      </c>
      <c r="D46" s="260" t="s">
        <v>187</v>
      </c>
      <c r="E46" s="260" t="s">
        <v>187</v>
      </c>
      <c r="F46" s="260" t="s">
        <v>187</v>
      </c>
      <c r="G46" s="260" t="s">
        <v>187</v>
      </c>
      <c r="H46" s="260" t="s">
        <v>187</v>
      </c>
      <c r="I46" s="260" t="s">
        <v>187</v>
      </c>
      <c r="J46" s="260" t="s">
        <v>187</v>
      </c>
      <c r="K46" s="260" t="s">
        <v>187</v>
      </c>
      <c r="L46" s="260" t="s">
        <v>187</v>
      </c>
      <c r="M46" s="260" t="s">
        <v>187</v>
      </c>
      <c r="N46" s="260" t="s">
        <v>187</v>
      </c>
      <c r="O46" s="260" t="s">
        <v>187</v>
      </c>
    </row>
    <row r="47" spans="1:15" ht="53.25" customHeight="1" x14ac:dyDescent="0.25">
      <c r="A47" s="261" t="s">
        <v>135</v>
      </c>
      <c r="B47" s="262" t="s">
        <v>606</v>
      </c>
      <c r="C47" s="242" t="s">
        <v>604</v>
      </c>
      <c r="D47" s="260" t="s">
        <v>187</v>
      </c>
      <c r="E47" s="260" t="s">
        <v>187</v>
      </c>
      <c r="F47" s="260" t="s">
        <v>187</v>
      </c>
      <c r="G47" s="260" t="s">
        <v>187</v>
      </c>
      <c r="H47" s="260" t="s">
        <v>187</v>
      </c>
      <c r="I47" s="260" t="s">
        <v>187</v>
      </c>
      <c r="J47" s="260" t="s">
        <v>187</v>
      </c>
      <c r="K47" s="260" t="s">
        <v>187</v>
      </c>
      <c r="L47" s="260" t="s">
        <v>187</v>
      </c>
      <c r="M47" s="260" t="s">
        <v>187</v>
      </c>
      <c r="N47" s="260" t="s">
        <v>187</v>
      </c>
      <c r="O47" s="260" t="s">
        <v>187</v>
      </c>
    </row>
    <row r="48" spans="1:15" ht="53.25" customHeight="1" x14ac:dyDescent="0.25">
      <c r="A48" s="261" t="s">
        <v>607</v>
      </c>
      <c r="B48" s="262" t="s">
        <v>608</v>
      </c>
      <c r="C48" s="242" t="s">
        <v>604</v>
      </c>
      <c r="D48" s="260" t="s">
        <v>187</v>
      </c>
      <c r="E48" s="260" t="s">
        <v>187</v>
      </c>
      <c r="F48" s="260" t="s">
        <v>187</v>
      </c>
      <c r="G48" s="260" t="s">
        <v>187</v>
      </c>
      <c r="H48" s="260" t="s">
        <v>187</v>
      </c>
      <c r="I48" s="260" t="s">
        <v>187</v>
      </c>
      <c r="J48" s="260" t="s">
        <v>187</v>
      </c>
      <c r="K48" s="260" t="s">
        <v>187</v>
      </c>
      <c r="L48" s="260" t="s">
        <v>187</v>
      </c>
      <c r="M48" s="260" t="s">
        <v>187</v>
      </c>
      <c r="N48" s="260" t="s">
        <v>187</v>
      </c>
      <c r="O48" s="260" t="s">
        <v>187</v>
      </c>
    </row>
    <row r="49" spans="1:15" ht="53.25" customHeight="1" x14ac:dyDescent="0.25">
      <c r="A49" s="261" t="s">
        <v>609</v>
      </c>
      <c r="B49" s="262" t="s">
        <v>610</v>
      </c>
      <c r="C49" s="242" t="s">
        <v>604</v>
      </c>
      <c r="D49" s="260" t="s">
        <v>187</v>
      </c>
      <c r="E49" s="260" t="s">
        <v>187</v>
      </c>
      <c r="F49" s="260" t="s">
        <v>187</v>
      </c>
      <c r="G49" s="260" t="s">
        <v>187</v>
      </c>
      <c r="H49" s="260" t="s">
        <v>187</v>
      </c>
      <c r="I49" s="260" t="s">
        <v>187</v>
      </c>
      <c r="J49" s="260" t="s">
        <v>187</v>
      </c>
      <c r="K49" s="260" t="s">
        <v>187</v>
      </c>
      <c r="L49" s="260" t="s">
        <v>187</v>
      </c>
      <c r="M49" s="260" t="s">
        <v>187</v>
      </c>
      <c r="N49" s="260" t="s">
        <v>187</v>
      </c>
      <c r="O49" s="260" t="s">
        <v>187</v>
      </c>
    </row>
    <row r="50" spans="1:15" ht="53.25" customHeight="1" x14ac:dyDescent="0.25">
      <c r="A50" s="715" t="s">
        <v>611</v>
      </c>
      <c r="B50" s="716" t="s">
        <v>612</v>
      </c>
      <c r="C50" s="242" t="s">
        <v>305</v>
      </c>
      <c r="D50" s="260" t="s">
        <v>187</v>
      </c>
      <c r="E50" s="260" t="s">
        <v>187</v>
      </c>
      <c r="F50" s="260" t="s">
        <v>187</v>
      </c>
      <c r="G50" s="260" t="s">
        <v>187</v>
      </c>
      <c r="H50" s="260" t="s">
        <v>187</v>
      </c>
      <c r="I50" s="260" t="s">
        <v>187</v>
      </c>
      <c r="J50" s="260" t="s">
        <v>187</v>
      </c>
      <c r="K50" s="260" t="s">
        <v>187</v>
      </c>
      <c r="L50" s="260" t="s">
        <v>187</v>
      </c>
      <c r="M50" s="260" t="s">
        <v>187</v>
      </c>
      <c r="N50" s="260" t="s">
        <v>187</v>
      </c>
      <c r="O50" s="260" t="s">
        <v>187</v>
      </c>
    </row>
    <row r="51" spans="1:15" ht="53.25" customHeight="1" x14ac:dyDescent="0.25">
      <c r="A51" s="715"/>
      <c r="B51" s="716"/>
      <c r="C51" s="242" t="s">
        <v>613</v>
      </c>
      <c r="D51" s="260" t="s">
        <v>187</v>
      </c>
      <c r="E51" s="260" t="s">
        <v>187</v>
      </c>
      <c r="F51" s="260" t="s">
        <v>187</v>
      </c>
      <c r="G51" s="260" t="s">
        <v>187</v>
      </c>
      <c r="H51" s="260" t="s">
        <v>187</v>
      </c>
      <c r="I51" s="260" t="s">
        <v>187</v>
      </c>
      <c r="J51" s="260" t="s">
        <v>187</v>
      </c>
      <c r="K51" s="260" t="s">
        <v>187</v>
      </c>
      <c r="L51" s="260" t="s">
        <v>187</v>
      </c>
      <c r="M51" s="260" t="s">
        <v>187</v>
      </c>
      <c r="N51" s="260" t="s">
        <v>187</v>
      </c>
      <c r="O51" s="260" t="s">
        <v>187</v>
      </c>
    </row>
    <row r="52" spans="1:15" ht="53.25" customHeight="1" x14ac:dyDescent="0.25">
      <c r="A52" s="715"/>
      <c r="B52" s="716"/>
      <c r="C52" s="242" t="s">
        <v>614</v>
      </c>
      <c r="D52" s="260" t="s">
        <v>187</v>
      </c>
      <c r="E52" s="260" t="s">
        <v>187</v>
      </c>
      <c r="F52" s="260" t="s">
        <v>187</v>
      </c>
      <c r="G52" s="260" t="s">
        <v>187</v>
      </c>
      <c r="H52" s="260" t="s">
        <v>187</v>
      </c>
      <c r="I52" s="260" t="s">
        <v>187</v>
      </c>
      <c r="J52" s="260" t="s">
        <v>187</v>
      </c>
      <c r="K52" s="260" t="s">
        <v>187</v>
      </c>
      <c r="L52" s="260" t="s">
        <v>187</v>
      </c>
      <c r="M52" s="260" t="s">
        <v>187</v>
      </c>
      <c r="N52" s="260" t="s">
        <v>187</v>
      </c>
      <c r="O52" s="260" t="s">
        <v>187</v>
      </c>
    </row>
    <row r="53" spans="1:15" ht="53.25" customHeight="1" x14ac:dyDescent="0.25">
      <c r="A53" s="715"/>
      <c r="B53" s="716"/>
      <c r="C53" s="242" t="s">
        <v>615</v>
      </c>
      <c r="D53" s="260" t="s">
        <v>187</v>
      </c>
      <c r="E53" s="260" t="s">
        <v>187</v>
      </c>
      <c r="F53" s="260" t="s">
        <v>187</v>
      </c>
      <c r="G53" s="260" t="s">
        <v>187</v>
      </c>
      <c r="H53" s="260" t="s">
        <v>187</v>
      </c>
      <c r="I53" s="260" t="s">
        <v>187</v>
      </c>
      <c r="J53" s="260" t="s">
        <v>187</v>
      </c>
      <c r="K53" s="260" t="s">
        <v>187</v>
      </c>
      <c r="L53" s="260" t="s">
        <v>187</v>
      </c>
      <c r="M53" s="260" t="s">
        <v>187</v>
      </c>
      <c r="N53" s="260" t="s">
        <v>187</v>
      </c>
      <c r="O53" s="260" t="s">
        <v>187</v>
      </c>
    </row>
    <row r="54" spans="1:15" ht="53.25" customHeight="1" x14ac:dyDescent="0.25">
      <c r="A54" s="715" t="s">
        <v>616</v>
      </c>
      <c r="B54" s="716" t="s">
        <v>593</v>
      </c>
      <c r="C54" s="242" t="s">
        <v>305</v>
      </c>
      <c r="D54" s="260" t="s">
        <v>187</v>
      </c>
      <c r="E54" s="260" t="s">
        <v>187</v>
      </c>
      <c r="F54" s="260" t="s">
        <v>187</v>
      </c>
      <c r="G54" s="260" t="s">
        <v>187</v>
      </c>
      <c r="H54" s="260" t="s">
        <v>187</v>
      </c>
      <c r="I54" s="260" t="s">
        <v>187</v>
      </c>
      <c r="J54" s="260" t="s">
        <v>187</v>
      </c>
      <c r="K54" s="260" t="s">
        <v>187</v>
      </c>
      <c r="L54" s="260" t="s">
        <v>187</v>
      </c>
      <c r="M54" s="260" t="s">
        <v>187</v>
      </c>
      <c r="N54" s="260" t="s">
        <v>187</v>
      </c>
      <c r="O54" s="260" t="s">
        <v>187</v>
      </c>
    </row>
    <row r="55" spans="1:15" ht="53.25" customHeight="1" x14ac:dyDescent="0.25">
      <c r="A55" s="715"/>
      <c r="B55" s="716"/>
      <c r="C55" s="242" t="s">
        <v>613</v>
      </c>
      <c r="D55" s="260" t="s">
        <v>187</v>
      </c>
      <c r="E55" s="260" t="s">
        <v>187</v>
      </c>
      <c r="F55" s="260" t="s">
        <v>187</v>
      </c>
      <c r="G55" s="260" t="s">
        <v>187</v>
      </c>
      <c r="H55" s="260" t="s">
        <v>187</v>
      </c>
      <c r="I55" s="260" t="s">
        <v>187</v>
      </c>
      <c r="J55" s="260" t="s">
        <v>187</v>
      </c>
      <c r="K55" s="260" t="s">
        <v>187</v>
      </c>
      <c r="L55" s="260" t="s">
        <v>187</v>
      </c>
      <c r="M55" s="260" t="s">
        <v>187</v>
      </c>
      <c r="N55" s="260" t="s">
        <v>187</v>
      </c>
      <c r="O55" s="260" t="s">
        <v>187</v>
      </c>
    </row>
    <row r="56" spans="1:15" ht="53.25" customHeight="1" x14ac:dyDescent="0.25">
      <c r="A56" s="715"/>
      <c r="B56" s="716"/>
      <c r="C56" s="242" t="s">
        <v>614</v>
      </c>
      <c r="D56" s="260" t="s">
        <v>187</v>
      </c>
      <c r="E56" s="260" t="s">
        <v>187</v>
      </c>
      <c r="F56" s="260" t="s">
        <v>187</v>
      </c>
      <c r="G56" s="260" t="s">
        <v>187</v>
      </c>
      <c r="H56" s="260" t="s">
        <v>187</v>
      </c>
      <c r="I56" s="260" t="s">
        <v>187</v>
      </c>
      <c r="J56" s="260" t="s">
        <v>187</v>
      </c>
      <c r="K56" s="260" t="s">
        <v>187</v>
      </c>
      <c r="L56" s="260" t="s">
        <v>187</v>
      </c>
      <c r="M56" s="260" t="s">
        <v>187</v>
      </c>
      <c r="N56" s="260" t="s">
        <v>187</v>
      </c>
      <c r="O56" s="260" t="s">
        <v>187</v>
      </c>
    </row>
    <row r="57" spans="1:15" ht="53.25" customHeight="1" x14ac:dyDescent="0.25">
      <c r="A57" s="715"/>
      <c r="B57" s="716"/>
      <c r="C57" s="242" t="s">
        <v>615</v>
      </c>
      <c r="D57" s="260" t="s">
        <v>187</v>
      </c>
      <c r="E57" s="260" t="s">
        <v>187</v>
      </c>
      <c r="F57" s="260" t="s">
        <v>187</v>
      </c>
      <c r="G57" s="260" t="s">
        <v>187</v>
      </c>
      <c r="H57" s="260" t="s">
        <v>187</v>
      </c>
      <c r="I57" s="260" t="s">
        <v>187</v>
      </c>
      <c r="J57" s="260" t="s">
        <v>187</v>
      </c>
      <c r="K57" s="260" t="s">
        <v>187</v>
      </c>
      <c r="L57" s="260" t="s">
        <v>187</v>
      </c>
      <c r="M57" s="260" t="s">
        <v>187</v>
      </c>
      <c r="N57" s="260" t="s">
        <v>187</v>
      </c>
      <c r="O57" s="260" t="s">
        <v>187</v>
      </c>
    </row>
    <row r="58" spans="1:15" ht="53.25" customHeight="1" x14ac:dyDescent="0.25">
      <c r="A58" s="715" t="s">
        <v>617</v>
      </c>
      <c r="B58" s="716" t="s">
        <v>594</v>
      </c>
      <c r="C58" s="242" t="s">
        <v>305</v>
      </c>
      <c r="D58" s="260" t="s">
        <v>187</v>
      </c>
      <c r="E58" s="260" t="s">
        <v>187</v>
      </c>
      <c r="F58" s="260" t="s">
        <v>187</v>
      </c>
      <c r="G58" s="260" t="s">
        <v>187</v>
      </c>
      <c r="H58" s="260" t="s">
        <v>187</v>
      </c>
      <c r="I58" s="260" t="s">
        <v>187</v>
      </c>
      <c r="J58" s="260" t="s">
        <v>187</v>
      </c>
      <c r="K58" s="260" t="s">
        <v>187</v>
      </c>
      <c r="L58" s="260" t="s">
        <v>187</v>
      </c>
      <c r="M58" s="260" t="s">
        <v>187</v>
      </c>
      <c r="N58" s="260" t="s">
        <v>187</v>
      </c>
      <c r="O58" s="260" t="s">
        <v>187</v>
      </c>
    </row>
    <row r="59" spans="1:15" ht="53.25" customHeight="1" x14ac:dyDescent="0.25">
      <c r="A59" s="715"/>
      <c r="B59" s="716"/>
      <c r="C59" s="242" t="s">
        <v>613</v>
      </c>
      <c r="D59" s="260" t="s">
        <v>187</v>
      </c>
      <c r="E59" s="260" t="s">
        <v>187</v>
      </c>
      <c r="F59" s="260" t="s">
        <v>187</v>
      </c>
      <c r="G59" s="260" t="s">
        <v>187</v>
      </c>
      <c r="H59" s="260" t="s">
        <v>187</v>
      </c>
      <c r="I59" s="260" t="s">
        <v>187</v>
      </c>
      <c r="J59" s="260" t="s">
        <v>187</v>
      </c>
      <c r="K59" s="260" t="s">
        <v>187</v>
      </c>
      <c r="L59" s="260" t="s">
        <v>187</v>
      </c>
      <c r="M59" s="260" t="s">
        <v>187</v>
      </c>
      <c r="N59" s="260" t="s">
        <v>187</v>
      </c>
      <c r="O59" s="260" t="s">
        <v>187</v>
      </c>
    </row>
    <row r="60" spans="1:15" ht="53.25" customHeight="1" x14ac:dyDescent="0.25">
      <c r="A60" s="715"/>
      <c r="B60" s="716"/>
      <c r="C60" s="242" t="s">
        <v>614</v>
      </c>
      <c r="D60" s="260" t="s">
        <v>187</v>
      </c>
      <c r="E60" s="260" t="s">
        <v>187</v>
      </c>
      <c r="F60" s="260" t="s">
        <v>187</v>
      </c>
      <c r="G60" s="260" t="s">
        <v>187</v>
      </c>
      <c r="H60" s="260" t="s">
        <v>187</v>
      </c>
      <c r="I60" s="260" t="s">
        <v>187</v>
      </c>
      <c r="J60" s="260" t="s">
        <v>187</v>
      </c>
      <c r="K60" s="260" t="s">
        <v>187</v>
      </c>
      <c r="L60" s="260" t="s">
        <v>187</v>
      </c>
      <c r="M60" s="260" t="s">
        <v>187</v>
      </c>
      <c r="N60" s="260" t="s">
        <v>187</v>
      </c>
      <c r="O60" s="260" t="s">
        <v>187</v>
      </c>
    </row>
    <row r="61" spans="1:15" ht="53.25" customHeight="1" x14ac:dyDescent="0.25">
      <c r="A61" s="715"/>
      <c r="B61" s="716"/>
      <c r="C61" s="242" t="s">
        <v>615</v>
      </c>
      <c r="D61" s="260" t="s">
        <v>187</v>
      </c>
      <c r="E61" s="260" t="s">
        <v>187</v>
      </c>
      <c r="F61" s="260" t="s">
        <v>187</v>
      </c>
      <c r="G61" s="260" t="s">
        <v>187</v>
      </c>
      <c r="H61" s="260" t="s">
        <v>187</v>
      </c>
      <c r="I61" s="260" t="s">
        <v>187</v>
      </c>
      <c r="J61" s="260" t="s">
        <v>187</v>
      </c>
      <c r="K61" s="260" t="s">
        <v>187</v>
      </c>
      <c r="L61" s="260" t="s">
        <v>187</v>
      </c>
      <c r="M61" s="260" t="s">
        <v>187</v>
      </c>
      <c r="N61" s="260" t="s">
        <v>187</v>
      </c>
      <c r="O61" s="260" t="s">
        <v>187</v>
      </c>
    </row>
    <row r="62" spans="1:15" ht="53.25" customHeight="1" x14ac:dyDescent="0.25">
      <c r="A62" s="715" t="s">
        <v>618</v>
      </c>
      <c r="B62" s="716" t="s">
        <v>596</v>
      </c>
      <c r="C62" s="242" t="s">
        <v>305</v>
      </c>
      <c r="D62" s="260" t="s">
        <v>187</v>
      </c>
      <c r="E62" s="260" t="s">
        <v>187</v>
      </c>
      <c r="F62" s="260" t="s">
        <v>187</v>
      </c>
      <c r="G62" s="260" t="s">
        <v>187</v>
      </c>
      <c r="H62" s="260" t="s">
        <v>187</v>
      </c>
      <c r="I62" s="260" t="s">
        <v>187</v>
      </c>
      <c r="J62" s="260" t="s">
        <v>187</v>
      </c>
      <c r="K62" s="260" t="s">
        <v>187</v>
      </c>
      <c r="L62" s="260" t="s">
        <v>187</v>
      </c>
      <c r="M62" s="260" t="s">
        <v>187</v>
      </c>
      <c r="N62" s="260" t="s">
        <v>187</v>
      </c>
      <c r="O62" s="260" t="s">
        <v>187</v>
      </c>
    </row>
    <row r="63" spans="1:15" ht="53.25" customHeight="1" x14ac:dyDescent="0.25">
      <c r="A63" s="715"/>
      <c r="B63" s="716"/>
      <c r="C63" s="242" t="s">
        <v>613</v>
      </c>
      <c r="D63" s="260" t="s">
        <v>187</v>
      </c>
      <c r="E63" s="260" t="s">
        <v>187</v>
      </c>
      <c r="F63" s="260" t="s">
        <v>187</v>
      </c>
      <c r="G63" s="260" t="s">
        <v>187</v>
      </c>
      <c r="H63" s="260" t="s">
        <v>187</v>
      </c>
      <c r="I63" s="260" t="s">
        <v>187</v>
      </c>
      <c r="J63" s="260" t="s">
        <v>187</v>
      </c>
      <c r="K63" s="260" t="s">
        <v>187</v>
      </c>
      <c r="L63" s="260" t="s">
        <v>187</v>
      </c>
      <c r="M63" s="260" t="s">
        <v>187</v>
      </c>
      <c r="N63" s="260" t="s">
        <v>187</v>
      </c>
      <c r="O63" s="260" t="s">
        <v>187</v>
      </c>
    </row>
    <row r="64" spans="1:15" ht="53.25" customHeight="1" x14ac:dyDescent="0.25">
      <c r="A64" s="715"/>
      <c r="B64" s="716"/>
      <c r="C64" s="242" t="s">
        <v>614</v>
      </c>
      <c r="D64" s="260" t="s">
        <v>187</v>
      </c>
      <c r="E64" s="260" t="s">
        <v>187</v>
      </c>
      <c r="F64" s="260" t="s">
        <v>187</v>
      </c>
      <c r="G64" s="260" t="s">
        <v>187</v>
      </c>
      <c r="H64" s="260" t="s">
        <v>187</v>
      </c>
      <c r="I64" s="260" t="s">
        <v>187</v>
      </c>
      <c r="J64" s="260" t="s">
        <v>187</v>
      </c>
      <c r="K64" s="260" t="s">
        <v>187</v>
      </c>
      <c r="L64" s="260" t="s">
        <v>187</v>
      </c>
      <c r="M64" s="260" t="s">
        <v>187</v>
      </c>
      <c r="N64" s="260" t="s">
        <v>187</v>
      </c>
      <c r="O64" s="260" t="s">
        <v>187</v>
      </c>
    </row>
    <row r="65" spans="1:15" ht="53.25" customHeight="1" x14ac:dyDescent="0.25">
      <c r="A65" s="715"/>
      <c r="B65" s="716"/>
      <c r="C65" s="242" t="s">
        <v>615</v>
      </c>
      <c r="D65" s="260" t="s">
        <v>187</v>
      </c>
      <c r="E65" s="260" t="s">
        <v>187</v>
      </c>
      <c r="F65" s="260" t="s">
        <v>187</v>
      </c>
      <c r="G65" s="260" t="s">
        <v>187</v>
      </c>
      <c r="H65" s="260" t="s">
        <v>187</v>
      </c>
      <c r="I65" s="260" t="s">
        <v>187</v>
      </c>
      <c r="J65" s="260" t="s">
        <v>187</v>
      </c>
      <c r="K65" s="260" t="s">
        <v>187</v>
      </c>
      <c r="L65" s="260" t="s">
        <v>187</v>
      </c>
      <c r="M65" s="260" t="s">
        <v>187</v>
      </c>
      <c r="N65" s="260" t="s">
        <v>187</v>
      </c>
      <c r="O65" s="260" t="s">
        <v>187</v>
      </c>
    </row>
    <row r="66" spans="1:15" ht="53.25" customHeight="1" x14ac:dyDescent="0.25">
      <c r="A66" s="715" t="s">
        <v>619</v>
      </c>
      <c r="B66" s="716" t="s">
        <v>620</v>
      </c>
      <c r="C66" s="242" t="s">
        <v>305</v>
      </c>
      <c r="D66" s="260" t="s">
        <v>187</v>
      </c>
      <c r="E66" s="260" t="s">
        <v>187</v>
      </c>
      <c r="F66" s="260" t="s">
        <v>187</v>
      </c>
      <c r="G66" s="260" t="s">
        <v>187</v>
      </c>
      <c r="H66" s="260" t="s">
        <v>187</v>
      </c>
      <c r="I66" s="260" t="s">
        <v>187</v>
      </c>
      <c r="J66" s="260" t="s">
        <v>187</v>
      </c>
      <c r="K66" s="260" t="s">
        <v>187</v>
      </c>
      <c r="L66" s="260" t="s">
        <v>187</v>
      </c>
      <c r="M66" s="260" t="s">
        <v>187</v>
      </c>
      <c r="N66" s="260" t="s">
        <v>187</v>
      </c>
      <c r="O66" s="260" t="s">
        <v>187</v>
      </c>
    </row>
    <row r="67" spans="1:15" ht="53.25" customHeight="1" x14ac:dyDescent="0.25">
      <c r="A67" s="715"/>
      <c r="B67" s="716"/>
      <c r="C67" s="242" t="s">
        <v>613</v>
      </c>
      <c r="D67" s="260" t="s">
        <v>187</v>
      </c>
      <c r="E67" s="260" t="s">
        <v>187</v>
      </c>
      <c r="F67" s="260" t="s">
        <v>187</v>
      </c>
      <c r="G67" s="260" t="s">
        <v>187</v>
      </c>
      <c r="H67" s="260" t="s">
        <v>187</v>
      </c>
      <c r="I67" s="260" t="s">
        <v>187</v>
      </c>
      <c r="J67" s="260" t="s">
        <v>187</v>
      </c>
      <c r="K67" s="260" t="s">
        <v>187</v>
      </c>
      <c r="L67" s="260" t="s">
        <v>187</v>
      </c>
      <c r="M67" s="260" t="s">
        <v>187</v>
      </c>
      <c r="N67" s="260" t="s">
        <v>187</v>
      </c>
      <c r="O67" s="260" t="s">
        <v>187</v>
      </c>
    </row>
    <row r="68" spans="1:15" ht="53.25" customHeight="1" x14ac:dyDescent="0.25">
      <c r="A68" s="715"/>
      <c r="B68" s="716"/>
      <c r="C68" s="242" t="s">
        <v>614</v>
      </c>
      <c r="D68" s="260" t="s">
        <v>187</v>
      </c>
      <c r="E68" s="260" t="s">
        <v>187</v>
      </c>
      <c r="F68" s="260" t="s">
        <v>187</v>
      </c>
      <c r="G68" s="260" t="s">
        <v>187</v>
      </c>
      <c r="H68" s="260" t="s">
        <v>187</v>
      </c>
      <c r="I68" s="260" t="s">
        <v>187</v>
      </c>
      <c r="J68" s="260" t="s">
        <v>187</v>
      </c>
      <c r="K68" s="260" t="s">
        <v>187</v>
      </c>
      <c r="L68" s="260" t="s">
        <v>187</v>
      </c>
      <c r="M68" s="260" t="s">
        <v>187</v>
      </c>
      <c r="N68" s="260" t="s">
        <v>187</v>
      </c>
      <c r="O68" s="260" t="s">
        <v>187</v>
      </c>
    </row>
    <row r="69" spans="1:15" ht="53.25" customHeight="1" x14ac:dyDescent="0.25">
      <c r="A69" s="715"/>
      <c r="B69" s="716"/>
      <c r="C69" s="242" t="s">
        <v>615</v>
      </c>
      <c r="D69" s="260" t="s">
        <v>187</v>
      </c>
      <c r="E69" s="260" t="s">
        <v>187</v>
      </c>
      <c r="F69" s="260" t="s">
        <v>187</v>
      </c>
      <c r="G69" s="260" t="s">
        <v>187</v>
      </c>
      <c r="H69" s="260" t="s">
        <v>187</v>
      </c>
      <c r="I69" s="260" t="s">
        <v>187</v>
      </c>
      <c r="J69" s="260" t="s">
        <v>187</v>
      </c>
      <c r="K69" s="260" t="s">
        <v>187</v>
      </c>
      <c r="L69" s="260" t="s">
        <v>187</v>
      </c>
      <c r="M69" s="260" t="s">
        <v>187</v>
      </c>
      <c r="N69" s="260" t="s">
        <v>187</v>
      </c>
      <c r="O69" s="260" t="s">
        <v>187</v>
      </c>
    </row>
    <row r="70" spans="1:15" ht="53.25" customHeight="1" x14ac:dyDescent="0.25">
      <c r="A70" s="715" t="s">
        <v>621</v>
      </c>
      <c r="B70" s="716" t="s">
        <v>593</v>
      </c>
      <c r="C70" s="242" t="s">
        <v>305</v>
      </c>
      <c r="D70" s="260" t="s">
        <v>187</v>
      </c>
      <c r="E70" s="260" t="s">
        <v>187</v>
      </c>
      <c r="F70" s="260" t="s">
        <v>187</v>
      </c>
      <c r="G70" s="260" t="s">
        <v>187</v>
      </c>
      <c r="H70" s="260" t="s">
        <v>187</v>
      </c>
      <c r="I70" s="260" t="s">
        <v>187</v>
      </c>
      <c r="J70" s="260" t="s">
        <v>187</v>
      </c>
      <c r="K70" s="260" t="s">
        <v>187</v>
      </c>
      <c r="L70" s="260" t="s">
        <v>187</v>
      </c>
      <c r="M70" s="260" t="s">
        <v>187</v>
      </c>
      <c r="N70" s="260" t="s">
        <v>187</v>
      </c>
      <c r="O70" s="260" t="s">
        <v>187</v>
      </c>
    </row>
    <row r="71" spans="1:15" ht="53.25" customHeight="1" x14ac:dyDescent="0.25">
      <c r="A71" s="715"/>
      <c r="B71" s="716"/>
      <c r="C71" s="242" t="s">
        <v>613</v>
      </c>
      <c r="D71" s="260" t="s">
        <v>187</v>
      </c>
      <c r="E71" s="260" t="s">
        <v>187</v>
      </c>
      <c r="F71" s="260" t="s">
        <v>187</v>
      </c>
      <c r="G71" s="260" t="s">
        <v>187</v>
      </c>
      <c r="H71" s="260" t="s">
        <v>187</v>
      </c>
      <c r="I71" s="260" t="s">
        <v>187</v>
      </c>
      <c r="J71" s="260" t="s">
        <v>187</v>
      </c>
      <c r="K71" s="260" t="s">
        <v>187</v>
      </c>
      <c r="L71" s="260" t="s">
        <v>187</v>
      </c>
      <c r="M71" s="260" t="s">
        <v>187</v>
      </c>
      <c r="N71" s="260" t="s">
        <v>187</v>
      </c>
      <c r="O71" s="260" t="s">
        <v>187</v>
      </c>
    </row>
    <row r="72" spans="1:15" ht="53.25" customHeight="1" x14ac:dyDescent="0.25">
      <c r="A72" s="715"/>
      <c r="B72" s="716"/>
      <c r="C72" s="242" t="s">
        <v>614</v>
      </c>
      <c r="D72" s="260" t="s">
        <v>187</v>
      </c>
      <c r="E72" s="260" t="s">
        <v>187</v>
      </c>
      <c r="F72" s="260" t="s">
        <v>187</v>
      </c>
      <c r="G72" s="260" t="s">
        <v>187</v>
      </c>
      <c r="H72" s="260" t="s">
        <v>187</v>
      </c>
      <c r="I72" s="260" t="s">
        <v>187</v>
      </c>
      <c r="J72" s="260" t="s">
        <v>187</v>
      </c>
      <c r="K72" s="260" t="s">
        <v>187</v>
      </c>
      <c r="L72" s="260" t="s">
        <v>187</v>
      </c>
      <c r="M72" s="260" t="s">
        <v>187</v>
      </c>
      <c r="N72" s="260" t="s">
        <v>187</v>
      </c>
      <c r="O72" s="260" t="s">
        <v>187</v>
      </c>
    </row>
    <row r="73" spans="1:15" ht="53.25" customHeight="1" x14ac:dyDescent="0.25">
      <c r="A73" s="715"/>
      <c r="B73" s="716"/>
      <c r="C73" s="242" t="s">
        <v>306</v>
      </c>
      <c r="D73" s="260" t="s">
        <v>187</v>
      </c>
      <c r="E73" s="260" t="s">
        <v>187</v>
      </c>
      <c r="F73" s="260" t="s">
        <v>187</v>
      </c>
      <c r="G73" s="260" t="s">
        <v>187</v>
      </c>
      <c r="H73" s="260" t="s">
        <v>187</v>
      </c>
      <c r="I73" s="260" t="s">
        <v>187</v>
      </c>
      <c r="J73" s="260" t="s">
        <v>187</v>
      </c>
      <c r="K73" s="260" t="s">
        <v>187</v>
      </c>
      <c r="L73" s="260" t="s">
        <v>187</v>
      </c>
      <c r="M73" s="260" t="s">
        <v>187</v>
      </c>
      <c r="N73" s="260" t="s">
        <v>187</v>
      </c>
      <c r="O73" s="260" t="s">
        <v>187</v>
      </c>
    </row>
    <row r="74" spans="1:15" ht="53.25" customHeight="1" x14ac:dyDescent="0.25">
      <c r="A74" s="715" t="s">
        <v>622</v>
      </c>
      <c r="B74" s="716" t="s">
        <v>594</v>
      </c>
      <c r="C74" s="242" t="s">
        <v>305</v>
      </c>
      <c r="D74" s="260" t="s">
        <v>187</v>
      </c>
      <c r="E74" s="260" t="s">
        <v>187</v>
      </c>
      <c r="F74" s="260" t="s">
        <v>187</v>
      </c>
      <c r="G74" s="260" t="s">
        <v>187</v>
      </c>
      <c r="H74" s="260" t="s">
        <v>187</v>
      </c>
      <c r="I74" s="260" t="s">
        <v>187</v>
      </c>
      <c r="J74" s="260" t="s">
        <v>187</v>
      </c>
      <c r="K74" s="260" t="s">
        <v>187</v>
      </c>
      <c r="L74" s="260" t="s">
        <v>187</v>
      </c>
      <c r="M74" s="260" t="s">
        <v>187</v>
      </c>
      <c r="N74" s="260" t="s">
        <v>187</v>
      </c>
      <c r="O74" s="260" t="s">
        <v>187</v>
      </c>
    </row>
    <row r="75" spans="1:15" ht="53.25" customHeight="1" x14ac:dyDescent="0.25">
      <c r="A75" s="715"/>
      <c r="B75" s="716"/>
      <c r="C75" s="242" t="s">
        <v>613</v>
      </c>
      <c r="D75" s="260" t="s">
        <v>187</v>
      </c>
      <c r="E75" s="260" t="s">
        <v>187</v>
      </c>
      <c r="F75" s="260" t="s">
        <v>187</v>
      </c>
      <c r="G75" s="260" t="s">
        <v>187</v>
      </c>
      <c r="H75" s="260" t="s">
        <v>187</v>
      </c>
      <c r="I75" s="260" t="s">
        <v>187</v>
      </c>
      <c r="J75" s="260" t="s">
        <v>187</v>
      </c>
      <c r="K75" s="260" t="s">
        <v>187</v>
      </c>
      <c r="L75" s="260" t="s">
        <v>187</v>
      </c>
      <c r="M75" s="260" t="s">
        <v>187</v>
      </c>
      <c r="N75" s="260" t="s">
        <v>187</v>
      </c>
      <c r="O75" s="260" t="s">
        <v>187</v>
      </c>
    </row>
    <row r="76" spans="1:15" ht="53.25" customHeight="1" x14ac:dyDescent="0.25">
      <c r="A76" s="715"/>
      <c r="B76" s="716"/>
      <c r="C76" s="242" t="s">
        <v>614</v>
      </c>
      <c r="D76" s="260" t="s">
        <v>187</v>
      </c>
      <c r="E76" s="260" t="s">
        <v>187</v>
      </c>
      <c r="F76" s="260" t="s">
        <v>187</v>
      </c>
      <c r="G76" s="260" t="s">
        <v>187</v>
      </c>
      <c r="H76" s="260" t="s">
        <v>187</v>
      </c>
      <c r="I76" s="260" t="s">
        <v>187</v>
      </c>
      <c r="J76" s="260" t="s">
        <v>187</v>
      </c>
      <c r="K76" s="260" t="s">
        <v>187</v>
      </c>
      <c r="L76" s="260" t="s">
        <v>187</v>
      </c>
      <c r="M76" s="260" t="s">
        <v>187</v>
      </c>
      <c r="N76" s="260" t="s">
        <v>187</v>
      </c>
      <c r="O76" s="260" t="s">
        <v>187</v>
      </c>
    </row>
    <row r="77" spans="1:15" ht="53.25" customHeight="1" x14ac:dyDescent="0.25">
      <c r="A77" s="715"/>
      <c r="B77" s="716"/>
      <c r="C77" s="242" t="s">
        <v>615</v>
      </c>
      <c r="D77" s="260" t="s">
        <v>187</v>
      </c>
      <c r="E77" s="260" t="s">
        <v>187</v>
      </c>
      <c r="F77" s="260" t="s">
        <v>187</v>
      </c>
      <c r="G77" s="260" t="s">
        <v>187</v>
      </c>
      <c r="H77" s="260" t="s">
        <v>187</v>
      </c>
      <c r="I77" s="260" t="s">
        <v>187</v>
      </c>
      <c r="J77" s="260" t="s">
        <v>187</v>
      </c>
      <c r="K77" s="260" t="s">
        <v>187</v>
      </c>
      <c r="L77" s="260" t="s">
        <v>187</v>
      </c>
      <c r="M77" s="260" t="s">
        <v>187</v>
      </c>
      <c r="N77" s="260" t="s">
        <v>187</v>
      </c>
      <c r="O77" s="260" t="s">
        <v>187</v>
      </c>
    </row>
    <row r="78" spans="1:15" ht="53.25" customHeight="1" x14ac:dyDescent="0.25">
      <c r="A78" s="715" t="s">
        <v>623</v>
      </c>
      <c r="B78" s="716" t="s">
        <v>596</v>
      </c>
      <c r="C78" s="242" t="s">
        <v>305</v>
      </c>
      <c r="D78" s="260" t="s">
        <v>187</v>
      </c>
      <c r="E78" s="260" t="s">
        <v>187</v>
      </c>
      <c r="F78" s="260" t="s">
        <v>187</v>
      </c>
      <c r="G78" s="260" t="s">
        <v>187</v>
      </c>
      <c r="H78" s="260" t="s">
        <v>187</v>
      </c>
      <c r="I78" s="260" t="s">
        <v>187</v>
      </c>
      <c r="J78" s="260" t="s">
        <v>187</v>
      </c>
      <c r="K78" s="260" t="s">
        <v>187</v>
      </c>
      <c r="L78" s="260" t="s">
        <v>187</v>
      </c>
      <c r="M78" s="260" t="s">
        <v>187</v>
      </c>
      <c r="N78" s="260" t="s">
        <v>187</v>
      </c>
      <c r="O78" s="260" t="s">
        <v>187</v>
      </c>
    </row>
    <row r="79" spans="1:15" ht="53.25" customHeight="1" x14ac:dyDescent="0.25">
      <c r="A79" s="715"/>
      <c r="B79" s="716"/>
      <c r="C79" s="242" t="s">
        <v>613</v>
      </c>
      <c r="D79" s="260" t="s">
        <v>187</v>
      </c>
      <c r="E79" s="260" t="s">
        <v>187</v>
      </c>
      <c r="F79" s="260" t="s">
        <v>187</v>
      </c>
      <c r="G79" s="260" t="s">
        <v>187</v>
      </c>
      <c r="H79" s="260" t="s">
        <v>187</v>
      </c>
      <c r="I79" s="260" t="s">
        <v>187</v>
      </c>
      <c r="J79" s="260" t="s">
        <v>187</v>
      </c>
      <c r="K79" s="260" t="s">
        <v>187</v>
      </c>
      <c r="L79" s="260" t="s">
        <v>187</v>
      </c>
      <c r="M79" s="260" t="s">
        <v>187</v>
      </c>
      <c r="N79" s="260" t="s">
        <v>187</v>
      </c>
      <c r="O79" s="260" t="s">
        <v>187</v>
      </c>
    </row>
    <row r="80" spans="1:15" ht="53.25" customHeight="1" x14ac:dyDescent="0.25">
      <c r="A80" s="715"/>
      <c r="B80" s="716"/>
      <c r="C80" s="242" t="s">
        <v>614</v>
      </c>
      <c r="D80" s="260" t="s">
        <v>187</v>
      </c>
      <c r="E80" s="260" t="s">
        <v>187</v>
      </c>
      <c r="F80" s="260" t="s">
        <v>187</v>
      </c>
      <c r="G80" s="260" t="s">
        <v>187</v>
      </c>
      <c r="H80" s="260" t="s">
        <v>187</v>
      </c>
      <c r="I80" s="260" t="s">
        <v>187</v>
      </c>
      <c r="J80" s="260" t="s">
        <v>187</v>
      </c>
      <c r="K80" s="260" t="s">
        <v>187</v>
      </c>
      <c r="L80" s="260" t="s">
        <v>187</v>
      </c>
      <c r="M80" s="260" t="s">
        <v>187</v>
      </c>
      <c r="N80" s="260" t="s">
        <v>187</v>
      </c>
      <c r="O80" s="260" t="s">
        <v>187</v>
      </c>
    </row>
    <row r="81" spans="1:15" ht="53.25" customHeight="1" x14ac:dyDescent="0.25">
      <c r="A81" s="715"/>
      <c r="B81" s="716"/>
      <c r="C81" s="242" t="s">
        <v>615</v>
      </c>
      <c r="D81" s="260" t="s">
        <v>187</v>
      </c>
      <c r="E81" s="260" t="s">
        <v>187</v>
      </c>
      <c r="F81" s="260" t="s">
        <v>187</v>
      </c>
      <c r="G81" s="260" t="s">
        <v>187</v>
      </c>
      <c r="H81" s="260" t="s">
        <v>187</v>
      </c>
      <c r="I81" s="260" t="s">
        <v>187</v>
      </c>
      <c r="J81" s="260" t="s">
        <v>187</v>
      </c>
      <c r="K81" s="260" t="s">
        <v>187</v>
      </c>
      <c r="L81" s="260" t="s">
        <v>187</v>
      </c>
      <c r="M81" s="260" t="s">
        <v>187</v>
      </c>
      <c r="N81" s="260" t="s">
        <v>187</v>
      </c>
      <c r="O81" s="260" t="s">
        <v>187</v>
      </c>
    </row>
    <row r="82" spans="1:15" s="256" customFormat="1" ht="78.75" x14ac:dyDescent="0.2">
      <c r="A82" s="257" t="s">
        <v>137</v>
      </c>
      <c r="B82" s="258" t="s">
        <v>624</v>
      </c>
      <c r="C82" s="227" t="s">
        <v>187</v>
      </c>
      <c r="D82" s="422" t="s">
        <v>187</v>
      </c>
      <c r="E82" s="422" t="s">
        <v>187</v>
      </c>
      <c r="F82" s="422" t="s">
        <v>187</v>
      </c>
      <c r="G82" s="422" t="s">
        <v>187</v>
      </c>
      <c r="H82" s="426" t="s">
        <v>187</v>
      </c>
      <c r="I82" s="426" t="s">
        <v>187</v>
      </c>
      <c r="J82" s="426" t="s">
        <v>187</v>
      </c>
      <c r="K82" s="426" t="s">
        <v>187</v>
      </c>
      <c r="L82" s="426" t="s">
        <v>187</v>
      </c>
      <c r="M82" s="426" t="s">
        <v>187</v>
      </c>
      <c r="N82" s="426" t="s">
        <v>187</v>
      </c>
      <c r="O82" s="259" t="s">
        <v>187</v>
      </c>
    </row>
    <row r="83" spans="1:15" ht="53.25" customHeight="1" x14ac:dyDescent="0.25">
      <c r="A83" s="715" t="s">
        <v>139</v>
      </c>
      <c r="B83" s="716" t="s">
        <v>589</v>
      </c>
      <c r="C83" s="242" t="s">
        <v>625</v>
      </c>
      <c r="D83" s="423" t="s">
        <v>187</v>
      </c>
      <c r="E83" s="480" t="s">
        <v>187</v>
      </c>
      <c r="F83" s="480" t="s">
        <v>187</v>
      </c>
      <c r="G83" s="480" t="s">
        <v>187</v>
      </c>
      <c r="H83" s="480" t="s">
        <v>187</v>
      </c>
      <c r="I83" s="480" t="s">
        <v>187</v>
      </c>
      <c r="J83" s="480" t="s">
        <v>187</v>
      </c>
      <c r="K83" s="480" t="s">
        <v>187</v>
      </c>
      <c r="L83" s="480" t="s">
        <v>187</v>
      </c>
      <c r="M83" s="480" t="s">
        <v>187</v>
      </c>
      <c r="N83" s="480" t="s">
        <v>187</v>
      </c>
      <c r="O83" s="480" t="s">
        <v>187</v>
      </c>
    </row>
    <row r="84" spans="1:15" ht="53.25" customHeight="1" x14ac:dyDescent="0.25">
      <c r="A84" s="715"/>
      <c r="B84" s="716"/>
      <c r="C84" s="242" t="s">
        <v>626</v>
      </c>
      <c r="D84" s="423" t="s">
        <v>187</v>
      </c>
      <c r="E84" s="480" t="s">
        <v>187</v>
      </c>
      <c r="F84" s="480" t="s">
        <v>187</v>
      </c>
      <c r="G84" s="480" t="s">
        <v>187</v>
      </c>
      <c r="H84" s="480" t="s">
        <v>187</v>
      </c>
      <c r="I84" s="480" t="s">
        <v>187</v>
      </c>
      <c r="J84" s="480" t="s">
        <v>187</v>
      </c>
      <c r="K84" s="480" t="s">
        <v>187</v>
      </c>
      <c r="L84" s="480" t="s">
        <v>187</v>
      </c>
      <c r="M84" s="480" t="s">
        <v>187</v>
      </c>
      <c r="N84" s="480" t="s">
        <v>187</v>
      </c>
      <c r="O84" s="480" t="s">
        <v>187</v>
      </c>
    </row>
    <row r="85" spans="1:15" ht="53.25" customHeight="1" x14ac:dyDescent="0.25">
      <c r="A85" s="715" t="s">
        <v>141</v>
      </c>
      <c r="B85" s="716" t="s">
        <v>592</v>
      </c>
      <c r="C85" s="242" t="s">
        <v>625</v>
      </c>
      <c r="D85" s="423" t="s">
        <v>187</v>
      </c>
      <c r="E85" s="480" t="s">
        <v>187</v>
      </c>
      <c r="F85" s="480" t="s">
        <v>187</v>
      </c>
      <c r="G85" s="480" t="s">
        <v>187</v>
      </c>
      <c r="H85" s="480" t="s">
        <v>187</v>
      </c>
      <c r="I85" s="480" t="s">
        <v>187</v>
      </c>
      <c r="J85" s="480" t="s">
        <v>187</v>
      </c>
      <c r="K85" s="480" t="s">
        <v>187</v>
      </c>
      <c r="L85" s="480" t="s">
        <v>187</v>
      </c>
      <c r="M85" s="480" t="s">
        <v>187</v>
      </c>
      <c r="N85" s="480" t="s">
        <v>187</v>
      </c>
      <c r="O85" s="480" t="s">
        <v>187</v>
      </c>
    </row>
    <row r="86" spans="1:15" ht="53.25" customHeight="1" x14ac:dyDescent="0.25">
      <c r="A86" s="715"/>
      <c r="B86" s="716"/>
      <c r="C86" s="242" t="s">
        <v>626</v>
      </c>
      <c r="D86" s="423" t="s">
        <v>187</v>
      </c>
      <c r="E86" s="480" t="s">
        <v>187</v>
      </c>
      <c r="F86" s="480" t="s">
        <v>187</v>
      </c>
      <c r="G86" s="480" t="s">
        <v>187</v>
      </c>
      <c r="H86" s="480" t="s">
        <v>187</v>
      </c>
      <c r="I86" s="480" t="s">
        <v>187</v>
      </c>
      <c r="J86" s="480" t="s">
        <v>187</v>
      </c>
      <c r="K86" s="480" t="s">
        <v>187</v>
      </c>
      <c r="L86" s="480" t="s">
        <v>187</v>
      </c>
      <c r="M86" s="480" t="s">
        <v>187</v>
      </c>
      <c r="N86" s="480" t="s">
        <v>187</v>
      </c>
      <c r="O86" s="480" t="s">
        <v>187</v>
      </c>
    </row>
    <row r="87" spans="1:15" ht="53.25" customHeight="1" x14ac:dyDescent="0.25">
      <c r="A87" s="715" t="s">
        <v>143</v>
      </c>
      <c r="B87" s="716" t="s">
        <v>593</v>
      </c>
      <c r="C87" s="242" t="s">
        <v>625</v>
      </c>
      <c r="D87" s="423" t="s">
        <v>187</v>
      </c>
      <c r="E87" s="480" t="s">
        <v>187</v>
      </c>
      <c r="F87" s="480" t="s">
        <v>187</v>
      </c>
      <c r="G87" s="480" t="s">
        <v>187</v>
      </c>
      <c r="H87" s="480" t="s">
        <v>187</v>
      </c>
      <c r="I87" s="480" t="s">
        <v>187</v>
      </c>
      <c r="J87" s="480" t="s">
        <v>187</v>
      </c>
      <c r="K87" s="480" t="s">
        <v>187</v>
      </c>
      <c r="L87" s="480" t="s">
        <v>187</v>
      </c>
      <c r="M87" s="480" t="s">
        <v>187</v>
      </c>
      <c r="N87" s="480" t="s">
        <v>187</v>
      </c>
      <c r="O87" s="480" t="s">
        <v>187</v>
      </c>
    </row>
    <row r="88" spans="1:15" ht="53.25" customHeight="1" x14ac:dyDescent="0.25">
      <c r="A88" s="715"/>
      <c r="B88" s="716"/>
      <c r="C88" s="242" t="s">
        <v>626</v>
      </c>
      <c r="D88" s="423" t="s">
        <v>187</v>
      </c>
      <c r="E88" s="480" t="s">
        <v>187</v>
      </c>
      <c r="F88" s="480" t="s">
        <v>187</v>
      </c>
      <c r="G88" s="480" t="s">
        <v>187</v>
      </c>
      <c r="H88" s="480" t="s">
        <v>187</v>
      </c>
      <c r="I88" s="480" t="s">
        <v>187</v>
      </c>
      <c r="J88" s="480" t="s">
        <v>187</v>
      </c>
      <c r="K88" s="480" t="s">
        <v>187</v>
      </c>
      <c r="L88" s="480" t="s">
        <v>187</v>
      </c>
      <c r="M88" s="480" t="s">
        <v>187</v>
      </c>
      <c r="N88" s="480" t="s">
        <v>187</v>
      </c>
      <c r="O88" s="480" t="s">
        <v>187</v>
      </c>
    </row>
    <row r="89" spans="1:15" ht="53.25" customHeight="1" x14ac:dyDescent="0.25">
      <c r="A89" s="715" t="s">
        <v>627</v>
      </c>
      <c r="B89" s="716" t="s">
        <v>594</v>
      </c>
      <c r="C89" s="242" t="s">
        <v>625</v>
      </c>
      <c r="D89" s="423" t="s">
        <v>187</v>
      </c>
      <c r="E89" s="480" t="s">
        <v>187</v>
      </c>
      <c r="F89" s="480" t="s">
        <v>187</v>
      </c>
      <c r="G89" s="480" t="s">
        <v>187</v>
      </c>
      <c r="H89" s="480" t="s">
        <v>187</v>
      </c>
      <c r="I89" s="480" t="s">
        <v>187</v>
      </c>
      <c r="J89" s="480" t="s">
        <v>187</v>
      </c>
      <c r="K89" s="480" t="s">
        <v>187</v>
      </c>
      <c r="L89" s="480" t="s">
        <v>187</v>
      </c>
      <c r="M89" s="480" t="s">
        <v>187</v>
      </c>
      <c r="N89" s="480" t="s">
        <v>187</v>
      </c>
      <c r="O89" s="480" t="s">
        <v>187</v>
      </c>
    </row>
    <row r="90" spans="1:15" ht="53.25" customHeight="1" x14ac:dyDescent="0.25">
      <c r="A90" s="715"/>
      <c r="B90" s="716"/>
      <c r="C90" s="242" t="s">
        <v>626</v>
      </c>
      <c r="D90" s="423" t="s">
        <v>187</v>
      </c>
      <c r="E90" s="480" t="s">
        <v>187</v>
      </c>
      <c r="F90" s="480" t="s">
        <v>187</v>
      </c>
      <c r="G90" s="480" t="s">
        <v>187</v>
      </c>
      <c r="H90" s="480" t="s">
        <v>187</v>
      </c>
      <c r="I90" s="480" t="s">
        <v>187</v>
      </c>
      <c r="J90" s="480" t="s">
        <v>187</v>
      </c>
      <c r="K90" s="480" t="s">
        <v>187</v>
      </c>
      <c r="L90" s="480" t="s">
        <v>187</v>
      </c>
      <c r="M90" s="480" t="s">
        <v>187</v>
      </c>
      <c r="N90" s="480" t="s">
        <v>187</v>
      </c>
      <c r="O90" s="480" t="s">
        <v>187</v>
      </c>
    </row>
    <row r="91" spans="1:15" ht="53.25" customHeight="1" x14ac:dyDescent="0.25">
      <c r="A91" s="715" t="s">
        <v>628</v>
      </c>
      <c r="B91" s="716" t="s">
        <v>596</v>
      </c>
      <c r="C91" s="242" t="s">
        <v>625</v>
      </c>
      <c r="D91" s="423" t="s">
        <v>187</v>
      </c>
      <c r="E91" s="480" t="s">
        <v>187</v>
      </c>
      <c r="F91" s="480" t="s">
        <v>187</v>
      </c>
      <c r="G91" s="480" t="s">
        <v>187</v>
      </c>
      <c r="H91" s="480" t="s">
        <v>187</v>
      </c>
      <c r="I91" s="480" t="s">
        <v>187</v>
      </c>
      <c r="J91" s="480" t="s">
        <v>187</v>
      </c>
      <c r="K91" s="480" t="s">
        <v>187</v>
      </c>
      <c r="L91" s="480" t="s">
        <v>187</v>
      </c>
      <c r="M91" s="480" t="s">
        <v>187</v>
      </c>
      <c r="N91" s="480" t="s">
        <v>187</v>
      </c>
      <c r="O91" s="480" t="s">
        <v>187</v>
      </c>
    </row>
    <row r="92" spans="1:15" ht="53.25" customHeight="1" x14ac:dyDescent="0.25">
      <c r="A92" s="715"/>
      <c r="B92" s="716"/>
      <c r="C92" s="242" t="s">
        <v>626</v>
      </c>
      <c r="D92" s="423" t="s">
        <v>187</v>
      </c>
      <c r="E92" s="480" t="s">
        <v>187</v>
      </c>
      <c r="F92" s="480" t="s">
        <v>187</v>
      </c>
      <c r="G92" s="480" t="s">
        <v>187</v>
      </c>
      <c r="H92" s="480" t="s">
        <v>187</v>
      </c>
      <c r="I92" s="480" t="s">
        <v>187</v>
      </c>
      <c r="J92" s="480" t="s">
        <v>187</v>
      </c>
      <c r="K92" s="480" t="s">
        <v>187</v>
      </c>
      <c r="L92" s="480" t="s">
        <v>187</v>
      </c>
      <c r="M92" s="480" t="s">
        <v>187</v>
      </c>
      <c r="N92" s="480" t="s">
        <v>187</v>
      </c>
      <c r="O92" s="480" t="s">
        <v>187</v>
      </c>
    </row>
    <row r="93" spans="1:15" ht="53.25" customHeight="1" x14ac:dyDescent="0.25">
      <c r="A93" s="715" t="s">
        <v>145</v>
      </c>
      <c r="B93" s="716" t="s">
        <v>597</v>
      </c>
      <c r="C93" s="242" t="s">
        <v>625</v>
      </c>
      <c r="D93" s="423" t="s">
        <v>187</v>
      </c>
      <c r="E93" s="480" t="s">
        <v>187</v>
      </c>
      <c r="F93" s="480" t="s">
        <v>187</v>
      </c>
      <c r="G93" s="480" t="s">
        <v>187</v>
      </c>
      <c r="H93" s="480" t="s">
        <v>187</v>
      </c>
      <c r="I93" s="480" t="s">
        <v>187</v>
      </c>
      <c r="J93" s="480" t="s">
        <v>187</v>
      </c>
      <c r="K93" s="480" t="s">
        <v>187</v>
      </c>
      <c r="L93" s="480" t="s">
        <v>187</v>
      </c>
      <c r="M93" s="480" t="s">
        <v>187</v>
      </c>
      <c r="N93" s="480" t="s">
        <v>187</v>
      </c>
      <c r="O93" s="480" t="s">
        <v>187</v>
      </c>
    </row>
    <row r="94" spans="1:15" ht="53.25" customHeight="1" x14ac:dyDescent="0.25">
      <c r="A94" s="715"/>
      <c r="B94" s="716"/>
      <c r="C94" s="242" t="s">
        <v>626</v>
      </c>
      <c r="D94" s="423" t="s">
        <v>187</v>
      </c>
      <c r="E94" s="480" t="s">
        <v>187</v>
      </c>
      <c r="F94" s="480" t="s">
        <v>187</v>
      </c>
      <c r="G94" s="480" t="s">
        <v>187</v>
      </c>
      <c r="H94" s="480" t="s">
        <v>187</v>
      </c>
      <c r="I94" s="480" t="s">
        <v>187</v>
      </c>
      <c r="J94" s="480" t="s">
        <v>187</v>
      </c>
      <c r="K94" s="480" t="s">
        <v>187</v>
      </c>
      <c r="L94" s="480" t="s">
        <v>187</v>
      </c>
      <c r="M94" s="480" t="s">
        <v>187</v>
      </c>
      <c r="N94" s="480" t="s">
        <v>187</v>
      </c>
      <c r="O94" s="480" t="s">
        <v>187</v>
      </c>
    </row>
    <row r="95" spans="1:15" ht="53.25" customHeight="1" x14ac:dyDescent="0.25">
      <c r="A95" s="715" t="s">
        <v>147</v>
      </c>
      <c r="B95" s="716" t="s">
        <v>592</v>
      </c>
      <c r="C95" s="242" t="s">
        <v>625</v>
      </c>
      <c r="D95" s="423" t="s">
        <v>187</v>
      </c>
      <c r="E95" s="480" t="s">
        <v>187</v>
      </c>
      <c r="F95" s="480" t="s">
        <v>187</v>
      </c>
      <c r="G95" s="480" t="s">
        <v>187</v>
      </c>
      <c r="H95" s="480" t="s">
        <v>187</v>
      </c>
      <c r="I95" s="480" t="s">
        <v>187</v>
      </c>
      <c r="J95" s="480" t="s">
        <v>187</v>
      </c>
      <c r="K95" s="480" t="s">
        <v>187</v>
      </c>
      <c r="L95" s="480" t="s">
        <v>187</v>
      </c>
      <c r="M95" s="480" t="s">
        <v>187</v>
      </c>
      <c r="N95" s="480" t="s">
        <v>187</v>
      </c>
      <c r="O95" s="480" t="s">
        <v>187</v>
      </c>
    </row>
    <row r="96" spans="1:15" ht="53.25" customHeight="1" x14ac:dyDescent="0.25">
      <c r="A96" s="715"/>
      <c r="B96" s="716"/>
      <c r="C96" s="242" t="s">
        <v>626</v>
      </c>
      <c r="D96" s="423" t="s">
        <v>187</v>
      </c>
      <c r="E96" s="480" t="s">
        <v>187</v>
      </c>
      <c r="F96" s="480" t="s">
        <v>187</v>
      </c>
      <c r="G96" s="480" t="s">
        <v>187</v>
      </c>
      <c r="H96" s="480" t="s">
        <v>187</v>
      </c>
      <c r="I96" s="480" t="s">
        <v>187</v>
      </c>
      <c r="J96" s="480" t="s">
        <v>187</v>
      </c>
      <c r="K96" s="480" t="s">
        <v>187</v>
      </c>
      <c r="L96" s="480" t="s">
        <v>187</v>
      </c>
      <c r="M96" s="480" t="s">
        <v>187</v>
      </c>
      <c r="N96" s="480" t="s">
        <v>187</v>
      </c>
      <c r="O96" s="480" t="s">
        <v>187</v>
      </c>
    </row>
    <row r="97" spans="1:15" ht="53.25" customHeight="1" x14ac:dyDescent="0.25">
      <c r="A97" s="715" t="s">
        <v>149</v>
      </c>
      <c r="B97" s="716" t="s">
        <v>593</v>
      </c>
      <c r="C97" s="242" t="s">
        <v>625</v>
      </c>
      <c r="D97" s="423" t="s">
        <v>187</v>
      </c>
      <c r="E97" s="480" t="s">
        <v>187</v>
      </c>
      <c r="F97" s="480" t="s">
        <v>187</v>
      </c>
      <c r="G97" s="480" t="s">
        <v>187</v>
      </c>
      <c r="H97" s="480" t="s">
        <v>187</v>
      </c>
      <c r="I97" s="480" t="s">
        <v>187</v>
      </c>
      <c r="J97" s="480" t="s">
        <v>187</v>
      </c>
      <c r="K97" s="480" t="s">
        <v>187</v>
      </c>
      <c r="L97" s="480" t="s">
        <v>187</v>
      </c>
      <c r="M97" s="480" t="s">
        <v>187</v>
      </c>
      <c r="N97" s="480" t="s">
        <v>187</v>
      </c>
      <c r="O97" s="480" t="s">
        <v>187</v>
      </c>
    </row>
    <row r="98" spans="1:15" ht="53.25" customHeight="1" x14ac:dyDescent="0.25">
      <c r="A98" s="715"/>
      <c r="B98" s="716"/>
      <c r="C98" s="242" t="s">
        <v>626</v>
      </c>
      <c r="D98" s="423" t="s">
        <v>187</v>
      </c>
      <c r="E98" s="480" t="s">
        <v>187</v>
      </c>
      <c r="F98" s="480" t="s">
        <v>187</v>
      </c>
      <c r="G98" s="480" t="s">
        <v>187</v>
      </c>
      <c r="H98" s="480" t="s">
        <v>187</v>
      </c>
      <c r="I98" s="480" t="s">
        <v>187</v>
      </c>
      <c r="J98" s="480" t="s">
        <v>187</v>
      </c>
      <c r="K98" s="480" t="s">
        <v>187</v>
      </c>
      <c r="L98" s="480" t="s">
        <v>187</v>
      </c>
      <c r="M98" s="480" t="s">
        <v>187</v>
      </c>
      <c r="N98" s="480" t="s">
        <v>187</v>
      </c>
      <c r="O98" s="480" t="s">
        <v>187</v>
      </c>
    </row>
    <row r="99" spans="1:15" ht="53.25" customHeight="1" x14ac:dyDescent="0.25">
      <c r="A99" s="715" t="s">
        <v>629</v>
      </c>
      <c r="B99" s="716" t="s">
        <v>594</v>
      </c>
      <c r="C99" s="242" t="s">
        <v>625</v>
      </c>
      <c r="D99" s="423" t="s">
        <v>187</v>
      </c>
      <c r="E99" s="480" t="s">
        <v>187</v>
      </c>
      <c r="F99" s="480" t="s">
        <v>187</v>
      </c>
      <c r="G99" s="480" t="s">
        <v>187</v>
      </c>
      <c r="H99" s="480" t="s">
        <v>187</v>
      </c>
      <c r="I99" s="480" t="s">
        <v>187</v>
      </c>
      <c r="J99" s="480" t="s">
        <v>187</v>
      </c>
      <c r="K99" s="480" t="s">
        <v>187</v>
      </c>
      <c r="L99" s="480" t="s">
        <v>187</v>
      </c>
      <c r="M99" s="480" t="s">
        <v>187</v>
      </c>
      <c r="N99" s="480" t="s">
        <v>187</v>
      </c>
      <c r="O99" s="480" t="s">
        <v>187</v>
      </c>
    </row>
    <row r="100" spans="1:15" ht="53.25" customHeight="1" x14ac:dyDescent="0.25">
      <c r="A100" s="715"/>
      <c r="B100" s="716"/>
      <c r="C100" s="242" t="s">
        <v>626</v>
      </c>
      <c r="D100" s="423" t="s">
        <v>187</v>
      </c>
      <c r="E100" s="480" t="s">
        <v>187</v>
      </c>
      <c r="F100" s="480" t="s">
        <v>187</v>
      </c>
      <c r="G100" s="480" t="s">
        <v>187</v>
      </c>
      <c r="H100" s="480" t="s">
        <v>187</v>
      </c>
      <c r="I100" s="480" t="s">
        <v>187</v>
      </c>
      <c r="J100" s="480" t="s">
        <v>187</v>
      </c>
      <c r="K100" s="480" t="s">
        <v>187</v>
      </c>
      <c r="L100" s="480" t="s">
        <v>187</v>
      </c>
      <c r="M100" s="480" t="s">
        <v>187</v>
      </c>
      <c r="N100" s="480" t="s">
        <v>187</v>
      </c>
      <c r="O100" s="480" t="s">
        <v>187</v>
      </c>
    </row>
    <row r="101" spans="1:15" ht="53.25" customHeight="1" x14ac:dyDescent="0.25">
      <c r="A101" s="715" t="s">
        <v>630</v>
      </c>
      <c r="B101" s="716" t="s">
        <v>596</v>
      </c>
      <c r="C101" s="242" t="s">
        <v>625</v>
      </c>
      <c r="D101" s="423" t="s">
        <v>187</v>
      </c>
      <c r="E101" s="480" t="s">
        <v>187</v>
      </c>
      <c r="F101" s="480" t="s">
        <v>187</v>
      </c>
      <c r="G101" s="480" t="s">
        <v>187</v>
      </c>
      <c r="H101" s="480" t="s">
        <v>187</v>
      </c>
      <c r="I101" s="480" t="s">
        <v>187</v>
      </c>
      <c r="J101" s="480" t="s">
        <v>187</v>
      </c>
      <c r="K101" s="480" t="s">
        <v>187</v>
      </c>
      <c r="L101" s="480" t="s">
        <v>187</v>
      </c>
      <c r="M101" s="480" t="s">
        <v>187</v>
      </c>
      <c r="N101" s="480" t="s">
        <v>187</v>
      </c>
      <c r="O101" s="480" t="s">
        <v>187</v>
      </c>
    </row>
    <row r="102" spans="1:15" ht="53.25" customHeight="1" x14ac:dyDescent="0.25">
      <c r="A102" s="715"/>
      <c r="B102" s="716"/>
      <c r="C102" s="242" t="s">
        <v>626</v>
      </c>
      <c r="D102" s="423" t="s">
        <v>187</v>
      </c>
      <c r="E102" s="480" t="s">
        <v>187</v>
      </c>
      <c r="F102" s="480" t="s">
        <v>187</v>
      </c>
      <c r="G102" s="480" t="s">
        <v>187</v>
      </c>
      <c r="H102" s="480" t="s">
        <v>187</v>
      </c>
      <c r="I102" s="480" t="s">
        <v>187</v>
      </c>
      <c r="J102" s="480" t="s">
        <v>187</v>
      </c>
      <c r="K102" s="480" t="s">
        <v>187</v>
      </c>
      <c r="L102" s="480" t="s">
        <v>187</v>
      </c>
      <c r="M102" s="480" t="s">
        <v>187</v>
      </c>
      <c r="N102" s="480" t="s">
        <v>187</v>
      </c>
      <c r="O102" s="480" t="s">
        <v>187</v>
      </c>
    </row>
    <row r="103" spans="1:15" ht="53.25" customHeight="1" x14ac:dyDescent="0.25">
      <c r="A103" s="715" t="s">
        <v>151</v>
      </c>
      <c r="B103" s="716" t="s">
        <v>600</v>
      </c>
      <c r="C103" s="242" t="s">
        <v>625</v>
      </c>
      <c r="D103" s="423" t="s">
        <v>187</v>
      </c>
      <c r="E103" s="480" t="s">
        <v>187</v>
      </c>
      <c r="F103" s="480" t="s">
        <v>187</v>
      </c>
      <c r="G103" s="480" t="s">
        <v>187</v>
      </c>
      <c r="H103" s="480" t="s">
        <v>187</v>
      </c>
      <c r="I103" s="480" t="s">
        <v>187</v>
      </c>
      <c r="J103" s="480" t="s">
        <v>187</v>
      </c>
      <c r="K103" s="480" t="s">
        <v>187</v>
      </c>
      <c r="L103" s="480" t="s">
        <v>187</v>
      </c>
      <c r="M103" s="480" t="s">
        <v>187</v>
      </c>
      <c r="N103" s="480" t="s">
        <v>187</v>
      </c>
      <c r="O103" s="480" t="s">
        <v>187</v>
      </c>
    </row>
    <row r="104" spans="1:15" ht="53.25" customHeight="1" x14ac:dyDescent="0.25">
      <c r="A104" s="715"/>
      <c r="B104" s="716"/>
      <c r="C104" s="242" t="s">
        <v>626</v>
      </c>
      <c r="D104" s="423" t="s">
        <v>187</v>
      </c>
      <c r="E104" s="480" t="s">
        <v>187</v>
      </c>
      <c r="F104" s="480" t="s">
        <v>187</v>
      </c>
      <c r="G104" s="480" t="s">
        <v>187</v>
      </c>
      <c r="H104" s="480" t="s">
        <v>187</v>
      </c>
      <c r="I104" s="480" t="s">
        <v>187</v>
      </c>
      <c r="J104" s="480" t="s">
        <v>187</v>
      </c>
      <c r="K104" s="480" t="s">
        <v>187</v>
      </c>
      <c r="L104" s="480" t="s">
        <v>187</v>
      </c>
      <c r="M104" s="480" t="s">
        <v>187</v>
      </c>
      <c r="N104" s="480" t="s">
        <v>187</v>
      </c>
      <c r="O104" s="480" t="s">
        <v>187</v>
      </c>
    </row>
    <row r="105" spans="1:15" ht="53.25" customHeight="1" x14ac:dyDescent="0.25">
      <c r="A105" s="715" t="s">
        <v>153</v>
      </c>
      <c r="B105" s="716" t="s">
        <v>592</v>
      </c>
      <c r="C105" s="242" t="s">
        <v>625</v>
      </c>
      <c r="D105" s="423" t="s">
        <v>187</v>
      </c>
      <c r="E105" s="480" t="s">
        <v>187</v>
      </c>
      <c r="F105" s="480" t="s">
        <v>187</v>
      </c>
      <c r="G105" s="480" t="s">
        <v>187</v>
      </c>
      <c r="H105" s="480" t="s">
        <v>187</v>
      </c>
      <c r="I105" s="480" t="s">
        <v>187</v>
      </c>
      <c r="J105" s="480" t="s">
        <v>187</v>
      </c>
      <c r="K105" s="480" t="s">
        <v>187</v>
      </c>
      <c r="L105" s="480" t="s">
        <v>187</v>
      </c>
      <c r="M105" s="480" t="s">
        <v>187</v>
      </c>
      <c r="N105" s="480" t="s">
        <v>187</v>
      </c>
      <c r="O105" s="480" t="s">
        <v>187</v>
      </c>
    </row>
    <row r="106" spans="1:15" ht="53.25" customHeight="1" x14ac:dyDescent="0.25">
      <c r="A106" s="715"/>
      <c r="B106" s="716"/>
      <c r="C106" s="242" t="s">
        <v>626</v>
      </c>
      <c r="D106" s="423" t="s">
        <v>187</v>
      </c>
      <c r="E106" s="480" t="s">
        <v>187</v>
      </c>
      <c r="F106" s="480" t="s">
        <v>187</v>
      </c>
      <c r="G106" s="480" t="s">
        <v>187</v>
      </c>
      <c r="H106" s="480" t="s">
        <v>187</v>
      </c>
      <c r="I106" s="480" t="s">
        <v>187</v>
      </c>
      <c r="J106" s="480" t="s">
        <v>187</v>
      </c>
      <c r="K106" s="480" t="s">
        <v>187</v>
      </c>
      <c r="L106" s="480" t="s">
        <v>187</v>
      </c>
      <c r="M106" s="480" t="s">
        <v>187</v>
      </c>
      <c r="N106" s="480" t="s">
        <v>187</v>
      </c>
      <c r="O106" s="480" t="s">
        <v>187</v>
      </c>
    </row>
    <row r="107" spans="1:15" ht="53.25" customHeight="1" x14ac:dyDescent="0.25">
      <c r="A107" s="715" t="s">
        <v>155</v>
      </c>
      <c r="B107" s="716" t="s">
        <v>593</v>
      </c>
      <c r="C107" s="242" t="s">
        <v>625</v>
      </c>
      <c r="D107" s="423" t="s">
        <v>187</v>
      </c>
      <c r="E107" s="480" t="s">
        <v>187</v>
      </c>
      <c r="F107" s="480" t="s">
        <v>187</v>
      </c>
      <c r="G107" s="480" t="s">
        <v>187</v>
      </c>
      <c r="H107" s="480" t="s">
        <v>187</v>
      </c>
      <c r="I107" s="480" t="s">
        <v>187</v>
      </c>
      <c r="J107" s="480" t="s">
        <v>187</v>
      </c>
      <c r="K107" s="480" t="s">
        <v>187</v>
      </c>
      <c r="L107" s="480" t="s">
        <v>187</v>
      </c>
      <c r="M107" s="480" t="s">
        <v>187</v>
      </c>
      <c r="N107" s="480" t="s">
        <v>187</v>
      </c>
      <c r="O107" s="480" t="s">
        <v>187</v>
      </c>
    </row>
    <row r="108" spans="1:15" ht="53.25" customHeight="1" x14ac:dyDescent="0.25">
      <c r="A108" s="715"/>
      <c r="B108" s="716"/>
      <c r="C108" s="242" t="s">
        <v>626</v>
      </c>
      <c r="D108" s="423" t="s">
        <v>187</v>
      </c>
      <c r="E108" s="480" t="s">
        <v>187</v>
      </c>
      <c r="F108" s="480" t="s">
        <v>187</v>
      </c>
      <c r="G108" s="480" t="s">
        <v>187</v>
      </c>
      <c r="H108" s="480" t="s">
        <v>187</v>
      </c>
      <c r="I108" s="480" t="s">
        <v>187</v>
      </c>
      <c r="J108" s="480" t="s">
        <v>187</v>
      </c>
      <c r="K108" s="480" t="s">
        <v>187</v>
      </c>
      <c r="L108" s="480" t="s">
        <v>187</v>
      </c>
      <c r="M108" s="480" t="s">
        <v>187</v>
      </c>
      <c r="N108" s="480" t="s">
        <v>187</v>
      </c>
      <c r="O108" s="480" t="s">
        <v>187</v>
      </c>
    </row>
    <row r="109" spans="1:15" ht="53.25" customHeight="1" x14ac:dyDescent="0.25">
      <c r="A109" s="715" t="s">
        <v>157</v>
      </c>
      <c r="B109" s="716" t="s">
        <v>594</v>
      </c>
      <c r="C109" s="242" t="s">
        <v>625</v>
      </c>
      <c r="D109" s="423" t="s">
        <v>187</v>
      </c>
      <c r="E109" s="480" t="s">
        <v>187</v>
      </c>
      <c r="F109" s="480" t="s">
        <v>187</v>
      </c>
      <c r="G109" s="480" t="s">
        <v>187</v>
      </c>
      <c r="H109" s="480" t="s">
        <v>187</v>
      </c>
      <c r="I109" s="480" t="s">
        <v>187</v>
      </c>
      <c r="J109" s="480" t="s">
        <v>187</v>
      </c>
      <c r="K109" s="480" t="s">
        <v>187</v>
      </c>
      <c r="L109" s="480" t="s">
        <v>187</v>
      </c>
      <c r="M109" s="480" t="s">
        <v>187</v>
      </c>
      <c r="N109" s="480" t="s">
        <v>187</v>
      </c>
      <c r="O109" s="480" t="s">
        <v>187</v>
      </c>
    </row>
    <row r="110" spans="1:15" ht="53.25" customHeight="1" x14ac:dyDescent="0.25">
      <c r="A110" s="715"/>
      <c r="B110" s="716"/>
      <c r="C110" s="242" t="s">
        <v>626</v>
      </c>
      <c r="D110" s="423" t="s">
        <v>187</v>
      </c>
      <c r="E110" s="480" t="s">
        <v>187</v>
      </c>
      <c r="F110" s="480" t="s">
        <v>187</v>
      </c>
      <c r="G110" s="480" t="s">
        <v>187</v>
      </c>
      <c r="H110" s="480" t="s">
        <v>187</v>
      </c>
      <c r="I110" s="480" t="s">
        <v>187</v>
      </c>
      <c r="J110" s="480" t="s">
        <v>187</v>
      </c>
      <c r="K110" s="480" t="s">
        <v>187</v>
      </c>
      <c r="L110" s="480" t="s">
        <v>187</v>
      </c>
      <c r="M110" s="480" t="s">
        <v>187</v>
      </c>
      <c r="N110" s="480" t="s">
        <v>187</v>
      </c>
      <c r="O110" s="480" t="s">
        <v>187</v>
      </c>
    </row>
    <row r="111" spans="1:15" ht="53.25" customHeight="1" x14ac:dyDescent="0.25">
      <c r="A111" s="715" t="s">
        <v>159</v>
      </c>
      <c r="B111" s="716" t="s">
        <v>596</v>
      </c>
      <c r="C111" s="242" t="s">
        <v>625</v>
      </c>
      <c r="D111" s="423" t="s">
        <v>187</v>
      </c>
      <c r="E111" s="480" t="s">
        <v>187</v>
      </c>
      <c r="F111" s="480" t="s">
        <v>187</v>
      </c>
      <c r="G111" s="480" t="s">
        <v>187</v>
      </c>
      <c r="H111" s="480" t="s">
        <v>187</v>
      </c>
      <c r="I111" s="480" t="s">
        <v>187</v>
      </c>
      <c r="J111" s="480" t="s">
        <v>187</v>
      </c>
      <c r="K111" s="480" t="s">
        <v>187</v>
      </c>
      <c r="L111" s="480" t="s">
        <v>187</v>
      </c>
      <c r="M111" s="480" t="s">
        <v>187</v>
      </c>
      <c r="N111" s="480" t="s">
        <v>187</v>
      </c>
      <c r="O111" s="480" t="s">
        <v>187</v>
      </c>
    </row>
    <row r="112" spans="1:15" ht="53.25" customHeight="1" x14ac:dyDescent="0.25">
      <c r="A112" s="715"/>
      <c r="B112" s="716"/>
      <c r="C112" s="242" t="s">
        <v>626</v>
      </c>
      <c r="D112" s="423" t="s">
        <v>187</v>
      </c>
      <c r="E112" s="480" t="s">
        <v>187</v>
      </c>
      <c r="F112" s="480" t="s">
        <v>187</v>
      </c>
      <c r="G112" s="480" t="s">
        <v>187</v>
      </c>
      <c r="H112" s="480" t="s">
        <v>187</v>
      </c>
      <c r="I112" s="480" t="s">
        <v>187</v>
      </c>
      <c r="J112" s="480" t="s">
        <v>187</v>
      </c>
      <c r="K112" s="480" t="s">
        <v>187</v>
      </c>
      <c r="L112" s="480" t="s">
        <v>187</v>
      </c>
      <c r="M112" s="480" t="s">
        <v>187</v>
      </c>
      <c r="N112" s="480" t="s">
        <v>187</v>
      </c>
      <c r="O112" s="480" t="s">
        <v>187</v>
      </c>
    </row>
    <row r="113" spans="1:15" ht="63" x14ac:dyDescent="0.25">
      <c r="A113" s="261" t="s">
        <v>169</v>
      </c>
      <c r="B113" s="262" t="s">
        <v>603</v>
      </c>
      <c r="C113" s="242" t="s">
        <v>604</v>
      </c>
      <c r="D113" s="423" t="s">
        <v>187</v>
      </c>
      <c r="E113" s="480" t="s">
        <v>187</v>
      </c>
      <c r="F113" s="480" t="s">
        <v>187</v>
      </c>
      <c r="G113" s="480" t="s">
        <v>187</v>
      </c>
      <c r="H113" s="480" t="s">
        <v>187</v>
      </c>
      <c r="I113" s="480" t="s">
        <v>187</v>
      </c>
      <c r="J113" s="480" t="s">
        <v>187</v>
      </c>
      <c r="K113" s="480" t="s">
        <v>187</v>
      </c>
      <c r="L113" s="480" t="s">
        <v>187</v>
      </c>
      <c r="M113" s="480" t="s">
        <v>187</v>
      </c>
      <c r="N113" s="480" t="s">
        <v>187</v>
      </c>
      <c r="O113" s="480" t="s">
        <v>187</v>
      </c>
    </row>
    <row r="114" spans="1:15" ht="53.25" customHeight="1" x14ac:dyDescent="0.25">
      <c r="A114" s="261" t="s">
        <v>171</v>
      </c>
      <c r="B114" s="262" t="s">
        <v>605</v>
      </c>
      <c r="C114" s="242" t="s">
        <v>604</v>
      </c>
      <c r="D114" s="423" t="s">
        <v>187</v>
      </c>
      <c r="E114" s="480" t="s">
        <v>187</v>
      </c>
      <c r="F114" s="480" t="s">
        <v>187</v>
      </c>
      <c r="G114" s="480" t="s">
        <v>187</v>
      </c>
      <c r="H114" s="480" t="s">
        <v>187</v>
      </c>
      <c r="I114" s="480" t="s">
        <v>187</v>
      </c>
      <c r="J114" s="480" t="s">
        <v>187</v>
      </c>
      <c r="K114" s="480" t="s">
        <v>187</v>
      </c>
      <c r="L114" s="480" t="s">
        <v>187</v>
      </c>
      <c r="M114" s="480" t="s">
        <v>187</v>
      </c>
      <c r="N114" s="480" t="s">
        <v>187</v>
      </c>
      <c r="O114" s="480" t="s">
        <v>187</v>
      </c>
    </row>
    <row r="115" spans="1:15" ht="53.25" customHeight="1" x14ac:dyDescent="0.25">
      <c r="A115" s="261" t="s">
        <v>173</v>
      </c>
      <c r="B115" s="262" t="s">
        <v>606</v>
      </c>
      <c r="C115" s="242" t="s">
        <v>604</v>
      </c>
      <c r="D115" s="423" t="s">
        <v>187</v>
      </c>
      <c r="E115" s="480" t="s">
        <v>187</v>
      </c>
      <c r="F115" s="480" t="s">
        <v>187</v>
      </c>
      <c r="G115" s="480" t="s">
        <v>187</v>
      </c>
      <c r="H115" s="480" t="s">
        <v>187</v>
      </c>
      <c r="I115" s="480" t="s">
        <v>187</v>
      </c>
      <c r="J115" s="480" t="s">
        <v>187</v>
      </c>
      <c r="K115" s="480" t="s">
        <v>187</v>
      </c>
      <c r="L115" s="480" t="s">
        <v>187</v>
      </c>
      <c r="M115" s="480" t="s">
        <v>187</v>
      </c>
      <c r="N115" s="480" t="s">
        <v>187</v>
      </c>
      <c r="O115" s="480" t="s">
        <v>187</v>
      </c>
    </row>
    <row r="116" spans="1:15" ht="53.25" customHeight="1" x14ac:dyDescent="0.25">
      <c r="A116" s="261" t="s">
        <v>631</v>
      </c>
      <c r="B116" s="262" t="s">
        <v>608</v>
      </c>
      <c r="C116" s="242" t="s">
        <v>604</v>
      </c>
      <c r="D116" s="423" t="s">
        <v>187</v>
      </c>
      <c r="E116" s="480" t="s">
        <v>187</v>
      </c>
      <c r="F116" s="480" t="s">
        <v>187</v>
      </c>
      <c r="G116" s="480" t="s">
        <v>187</v>
      </c>
      <c r="H116" s="480" t="s">
        <v>187</v>
      </c>
      <c r="I116" s="480" t="s">
        <v>187</v>
      </c>
      <c r="J116" s="480" t="s">
        <v>187</v>
      </c>
      <c r="K116" s="480" t="s">
        <v>187</v>
      </c>
      <c r="L116" s="480" t="s">
        <v>187</v>
      </c>
      <c r="M116" s="480" t="s">
        <v>187</v>
      </c>
      <c r="N116" s="480" t="s">
        <v>187</v>
      </c>
      <c r="O116" s="480" t="s">
        <v>187</v>
      </c>
    </row>
    <row r="117" spans="1:15" ht="53.25" customHeight="1" x14ac:dyDescent="0.25">
      <c r="A117" s="261" t="s">
        <v>632</v>
      </c>
      <c r="B117" s="262" t="s">
        <v>610</v>
      </c>
      <c r="C117" s="242" t="s">
        <v>604</v>
      </c>
      <c r="D117" s="423" t="s">
        <v>187</v>
      </c>
      <c r="E117" s="480" t="s">
        <v>187</v>
      </c>
      <c r="F117" s="480" t="s">
        <v>187</v>
      </c>
      <c r="G117" s="480" t="s">
        <v>187</v>
      </c>
      <c r="H117" s="480" t="s">
        <v>187</v>
      </c>
      <c r="I117" s="480" t="s">
        <v>187</v>
      </c>
      <c r="J117" s="480" t="s">
        <v>187</v>
      </c>
      <c r="K117" s="480" t="s">
        <v>187</v>
      </c>
      <c r="L117" s="480" t="s">
        <v>187</v>
      </c>
      <c r="M117" s="480" t="s">
        <v>187</v>
      </c>
      <c r="N117" s="480" t="s">
        <v>187</v>
      </c>
      <c r="O117" s="480" t="s">
        <v>187</v>
      </c>
    </row>
    <row r="118" spans="1:15" ht="53.25" customHeight="1" x14ac:dyDescent="0.25">
      <c r="A118" s="715" t="s">
        <v>633</v>
      </c>
      <c r="B118" s="716" t="s">
        <v>612</v>
      </c>
      <c r="C118" s="242" t="s">
        <v>305</v>
      </c>
      <c r="D118" s="423" t="s">
        <v>187</v>
      </c>
      <c r="E118" s="480" t="s">
        <v>187</v>
      </c>
      <c r="F118" s="480" t="s">
        <v>187</v>
      </c>
      <c r="G118" s="480" t="s">
        <v>187</v>
      </c>
      <c r="H118" s="480" t="s">
        <v>187</v>
      </c>
      <c r="I118" s="480" t="s">
        <v>187</v>
      </c>
      <c r="J118" s="480" t="s">
        <v>187</v>
      </c>
      <c r="K118" s="480" t="s">
        <v>187</v>
      </c>
      <c r="L118" s="480" t="s">
        <v>187</v>
      </c>
      <c r="M118" s="480" t="s">
        <v>187</v>
      </c>
      <c r="N118" s="480" t="s">
        <v>187</v>
      </c>
      <c r="O118" s="480" t="s">
        <v>187</v>
      </c>
    </row>
    <row r="119" spans="1:15" ht="53.25" customHeight="1" x14ac:dyDescent="0.25">
      <c r="A119" s="715"/>
      <c r="B119" s="716"/>
      <c r="C119" s="242" t="s">
        <v>613</v>
      </c>
      <c r="D119" s="423" t="s">
        <v>187</v>
      </c>
      <c r="E119" s="480" t="s">
        <v>187</v>
      </c>
      <c r="F119" s="480" t="s">
        <v>187</v>
      </c>
      <c r="G119" s="480" t="s">
        <v>187</v>
      </c>
      <c r="H119" s="480" t="s">
        <v>187</v>
      </c>
      <c r="I119" s="480" t="s">
        <v>187</v>
      </c>
      <c r="J119" s="480" t="s">
        <v>187</v>
      </c>
      <c r="K119" s="480" t="s">
        <v>187</v>
      </c>
      <c r="L119" s="480" t="s">
        <v>187</v>
      </c>
      <c r="M119" s="480" t="s">
        <v>187</v>
      </c>
      <c r="N119" s="480" t="s">
        <v>187</v>
      </c>
      <c r="O119" s="480" t="s">
        <v>187</v>
      </c>
    </row>
    <row r="120" spans="1:15" ht="53.25" customHeight="1" x14ac:dyDescent="0.25">
      <c r="A120" s="715"/>
      <c r="B120" s="716"/>
      <c r="C120" s="242" t="s">
        <v>614</v>
      </c>
      <c r="D120" s="423" t="s">
        <v>187</v>
      </c>
      <c r="E120" s="480" t="s">
        <v>187</v>
      </c>
      <c r="F120" s="480" t="s">
        <v>187</v>
      </c>
      <c r="G120" s="480" t="s">
        <v>187</v>
      </c>
      <c r="H120" s="480" t="s">
        <v>187</v>
      </c>
      <c r="I120" s="480" t="s">
        <v>187</v>
      </c>
      <c r="J120" s="480" t="s">
        <v>187</v>
      </c>
      <c r="K120" s="480" t="s">
        <v>187</v>
      </c>
      <c r="L120" s="480" t="s">
        <v>187</v>
      </c>
      <c r="M120" s="480" t="s">
        <v>187</v>
      </c>
      <c r="N120" s="480" t="s">
        <v>187</v>
      </c>
      <c r="O120" s="480" t="s">
        <v>187</v>
      </c>
    </row>
    <row r="121" spans="1:15" ht="53.25" customHeight="1" x14ac:dyDescent="0.25">
      <c r="A121" s="715"/>
      <c r="B121" s="716"/>
      <c r="C121" s="242" t="s">
        <v>615</v>
      </c>
      <c r="D121" s="423" t="s">
        <v>187</v>
      </c>
      <c r="E121" s="480" t="s">
        <v>187</v>
      </c>
      <c r="F121" s="480" t="s">
        <v>187</v>
      </c>
      <c r="G121" s="480" t="s">
        <v>187</v>
      </c>
      <c r="H121" s="480" t="s">
        <v>187</v>
      </c>
      <c r="I121" s="480" t="s">
        <v>187</v>
      </c>
      <c r="J121" s="480" t="s">
        <v>187</v>
      </c>
      <c r="K121" s="480" t="s">
        <v>187</v>
      </c>
      <c r="L121" s="480" t="s">
        <v>187</v>
      </c>
      <c r="M121" s="480" t="s">
        <v>187</v>
      </c>
      <c r="N121" s="480" t="s">
        <v>187</v>
      </c>
      <c r="O121" s="480" t="s">
        <v>187</v>
      </c>
    </row>
    <row r="122" spans="1:15" ht="53.25" customHeight="1" x14ac:dyDescent="0.25">
      <c r="A122" s="715" t="s">
        <v>634</v>
      </c>
      <c r="B122" s="716" t="s">
        <v>593</v>
      </c>
      <c r="C122" s="242" t="s">
        <v>305</v>
      </c>
      <c r="D122" s="423" t="s">
        <v>187</v>
      </c>
      <c r="E122" s="480" t="s">
        <v>187</v>
      </c>
      <c r="F122" s="480" t="s">
        <v>187</v>
      </c>
      <c r="G122" s="480" t="s">
        <v>187</v>
      </c>
      <c r="H122" s="480" t="s">
        <v>187</v>
      </c>
      <c r="I122" s="480" t="s">
        <v>187</v>
      </c>
      <c r="J122" s="480" t="s">
        <v>187</v>
      </c>
      <c r="K122" s="480" t="s">
        <v>187</v>
      </c>
      <c r="L122" s="480" t="s">
        <v>187</v>
      </c>
      <c r="M122" s="480" t="s">
        <v>187</v>
      </c>
      <c r="N122" s="480" t="s">
        <v>187</v>
      </c>
      <c r="O122" s="480" t="s">
        <v>187</v>
      </c>
    </row>
    <row r="123" spans="1:15" ht="53.25" customHeight="1" x14ac:dyDescent="0.25">
      <c r="A123" s="715"/>
      <c r="B123" s="716"/>
      <c r="C123" s="242" t="s">
        <v>613</v>
      </c>
      <c r="D123" s="423" t="s">
        <v>187</v>
      </c>
      <c r="E123" s="480" t="s">
        <v>187</v>
      </c>
      <c r="F123" s="480" t="s">
        <v>187</v>
      </c>
      <c r="G123" s="480" t="s">
        <v>187</v>
      </c>
      <c r="H123" s="480" t="s">
        <v>187</v>
      </c>
      <c r="I123" s="480" t="s">
        <v>187</v>
      </c>
      <c r="J123" s="480" t="s">
        <v>187</v>
      </c>
      <c r="K123" s="480" t="s">
        <v>187</v>
      </c>
      <c r="L123" s="480" t="s">
        <v>187</v>
      </c>
      <c r="M123" s="480" t="s">
        <v>187</v>
      </c>
      <c r="N123" s="480" t="s">
        <v>187</v>
      </c>
      <c r="O123" s="480" t="s">
        <v>187</v>
      </c>
    </row>
    <row r="124" spans="1:15" ht="53.25" customHeight="1" x14ac:dyDescent="0.25">
      <c r="A124" s="715"/>
      <c r="B124" s="716"/>
      <c r="C124" s="242" t="s">
        <v>614</v>
      </c>
      <c r="D124" s="423" t="s">
        <v>187</v>
      </c>
      <c r="E124" s="480" t="s">
        <v>187</v>
      </c>
      <c r="F124" s="480" t="s">
        <v>187</v>
      </c>
      <c r="G124" s="480" t="s">
        <v>187</v>
      </c>
      <c r="H124" s="480" t="s">
        <v>187</v>
      </c>
      <c r="I124" s="480" t="s">
        <v>187</v>
      </c>
      <c r="J124" s="480" t="s">
        <v>187</v>
      </c>
      <c r="K124" s="480" t="s">
        <v>187</v>
      </c>
      <c r="L124" s="480" t="s">
        <v>187</v>
      </c>
      <c r="M124" s="480" t="s">
        <v>187</v>
      </c>
      <c r="N124" s="480" t="s">
        <v>187</v>
      </c>
      <c r="O124" s="480" t="s">
        <v>187</v>
      </c>
    </row>
    <row r="125" spans="1:15" ht="53.25" customHeight="1" x14ac:dyDescent="0.25">
      <c r="A125" s="715"/>
      <c r="B125" s="716"/>
      <c r="C125" s="242" t="s">
        <v>615</v>
      </c>
      <c r="D125" s="423" t="s">
        <v>187</v>
      </c>
      <c r="E125" s="480" t="s">
        <v>187</v>
      </c>
      <c r="F125" s="480" t="s">
        <v>187</v>
      </c>
      <c r="G125" s="480" t="s">
        <v>187</v>
      </c>
      <c r="H125" s="480" t="s">
        <v>187</v>
      </c>
      <c r="I125" s="480" t="s">
        <v>187</v>
      </c>
      <c r="J125" s="480" t="s">
        <v>187</v>
      </c>
      <c r="K125" s="480" t="s">
        <v>187</v>
      </c>
      <c r="L125" s="480" t="s">
        <v>187</v>
      </c>
      <c r="M125" s="480" t="s">
        <v>187</v>
      </c>
      <c r="N125" s="480" t="s">
        <v>187</v>
      </c>
      <c r="O125" s="480" t="s">
        <v>187</v>
      </c>
    </row>
    <row r="126" spans="1:15" ht="53.25" customHeight="1" x14ac:dyDescent="0.25">
      <c r="A126" s="715" t="s">
        <v>635</v>
      </c>
      <c r="B126" s="716" t="s">
        <v>594</v>
      </c>
      <c r="C126" s="242" t="s">
        <v>305</v>
      </c>
      <c r="D126" s="423" t="s">
        <v>187</v>
      </c>
      <c r="E126" s="480" t="s">
        <v>187</v>
      </c>
      <c r="F126" s="480" t="s">
        <v>187</v>
      </c>
      <c r="G126" s="480" t="s">
        <v>187</v>
      </c>
      <c r="H126" s="480" t="s">
        <v>187</v>
      </c>
      <c r="I126" s="480" t="s">
        <v>187</v>
      </c>
      <c r="J126" s="480" t="s">
        <v>187</v>
      </c>
      <c r="K126" s="480" t="s">
        <v>187</v>
      </c>
      <c r="L126" s="480" t="s">
        <v>187</v>
      </c>
      <c r="M126" s="480" t="s">
        <v>187</v>
      </c>
      <c r="N126" s="480" t="s">
        <v>187</v>
      </c>
      <c r="O126" s="480" t="s">
        <v>187</v>
      </c>
    </row>
    <row r="127" spans="1:15" ht="53.25" customHeight="1" x14ac:dyDescent="0.25">
      <c r="A127" s="715"/>
      <c r="B127" s="716"/>
      <c r="C127" s="242" t="s">
        <v>613</v>
      </c>
      <c r="D127" s="423" t="s">
        <v>187</v>
      </c>
      <c r="E127" s="480" t="s">
        <v>187</v>
      </c>
      <c r="F127" s="480" t="s">
        <v>187</v>
      </c>
      <c r="G127" s="480" t="s">
        <v>187</v>
      </c>
      <c r="H127" s="480" t="s">
        <v>187</v>
      </c>
      <c r="I127" s="480" t="s">
        <v>187</v>
      </c>
      <c r="J127" s="480" t="s">
        <v>187</v>
      </c>
      <c r="K127" s="480" t="s">
        <v>187</v>
      </c>
      <c r="L127" s="480" t="s">
        <v>187</v>
      </c>
      <c r="M127" s="480" t="s">
        <v>187</v>
      </c>
      <c r="N127" s="480" t="s">
        <v>187</v>
      </c>
      <c r="O127" s="480" t="s">
        <v>187</v>
      </c>
    </row>
    <row r="128" spans="1:15" ht="53.25" customHeight="1" x14ac:dyDescent="0.25">
      <c r="A128" s="715"/>
      <c r="B128" s="716"/>
      <c r="C128" s="242" t="s">
        <v>614</v>
      </c>
      <c r="D128" s="423" t="s">
        <v>187</v>
      </c>
      <c r="E128" s="480" t="s">
        <v>187</v>
      </c>
      <c r="F128" s="480" t="s">
        <v>187</v>
      </c>
      <c r="G128" s="480" t="s">
        <v>187</v>
      </c>
      <c r="H128" s="480" t="s">
        <v>187</v>
      </c>
      <c r="I128" s="480" t="s">
        <v>187</v>
      </c>
      <c r="J128" s="480" t="s">
        <v>187</v>
      </c>
      <c r="K128" s="480" t="s">
        <v>187</v>
      </c>
      <c r="L128" s="480" t="s">
        <v>187</v>
      </c>
      <c r="M128" s="480" t="s">
        <v>187</v>
      </c>
      <c r="N128" s="480" t="s">
        <v>187</v>
      </c>
      <c r="O128" s="480" t="s">
        <v>187</v>
      </c>
    </row>
    <row r="129" spans="1:15" ht="53.25" customHeight="1" x14ac:dyDescent="0.25">
      <c r="A129" s="715"/>
      <c r="B129" s="716"/>
      <c r="C129" s="242" t="s">
        <v>615</v>
      </c>
      <c r="D129" s="423" t="s">
        <v>187</v>
      </c>
      <c r="E129" s="480" t="s">
        <v>187</v>
      </c>
      <c r="F129" s="480" t="s">
        <v>187</v>
      </c>
      <c r="G129" s="480" t="s">
        <v>187</v>
      </c>
      <c r="H129" s="480" t="s">
        <v>187</v>
      </c>
      <c r="I129" s="480" t="s">
        <v>187</v>
      </c>
      <c r="J129" s="480" t="s">
        <v>187</v>
      </c>
      <c r="K129" s="480" t="s">
        <v>187</v>
      </c>
      <c r="L129" s="480" t="s">
        <v>187</v>
      </c>
      <c r="M129" s="480" t="s">
        <v>187</v>
      </c>
      <c r="N129" s="480" t="s">
        <v>187</v>
      </c>
      <c r="O129" s="480" t="s">
        <v>187</v>
      </c>
    </row>
    <row r="130" spans="1:15" ht="53.25" customHeight="1" x14ac:dyDescent="0.25">
      <c r="A130" s="715" t="s">
        <v>636</v>
      </c>
      <c r="B130" s="716" t="s">
        <v>596</v>
      </c>
      <c r="C130" s="242" t="s">
        <v>305</v>
      </c>
      <c r="D130" s="423" t="s">
        <v>187</v>
      </c>
      <c r="E130" s="480" t="s">
        <v>187</v>
      </c>
      <c r="F130" s="480" t="s">
        <v>187</v>
      </c>
      <c r="G130" s="480" t="s">
        <v>187</v>
      </c>
      <c r="H130" s="480" t="s">
        <v>187</v>
      </c>
      <c r="I130" s="480" t="s">
        <v>187</v>
      </c>
      <c r="J130" s="480" t="s">
        <v>187</v>
      </c>
      <c r="K130" s="480" t="s">
        <v>187</v>
      </c>
      <c r="L130" s="480" t="s">
        <v>187</v>
      </c>
      <c r="M130" s="480" t="s">
        <v>187</v>
      </c>
      <c r="N130" s="480" t="s">
        <v>187</v>
      </c>
      <c r="O130" s="480" t="s">
        <v>187</v>
      </c>
    </row>
    <row r="131" spans="1:15" ht="53.25" customHeight="1" x14ac:dyDescent="0.25">
      <c r="A131" s="715"/>
      <c r="B131" s="716"/>
      <c r="C131" s="242" t="s">
        <v>613</v>
      </c>
      <c r="D131" s="423" t="s">
        <v>187</v>
      </c>
      <c r="E131" s="480" t="s">
        <v>187</v>
      </c>
      <c r="F131" s="480" t="s">
        <v>187</v>
      </c>
      <c r="G131" s="480" t="s">
        <v>187</v>
      </c>
      <c r="H131" s="480" t="s">
        <v>187</v>
      </c>
      <c r="I131" s="480" t="s">
        <v>187</v>
      </c>
      <c r="J131" s="480" t="s">
        <v>187</v>
      </c>
      <c r="K131" s="480" t="s">
        <v>187</v>
      </c>
      <c r="L131" s="480" t="s">
        <v>187</v>
      </c>
      <c r="M131" s="480" t="s">
        <v>187</v>
      </c>
      <c r="N131" s="480" t="s">
        <v>187</v>
      </c>
      <c r="O131" s="480" t="s">
        <v>187</v>
      </c>
    </row>
    <row r="132" spans="1:15" ht="53.25" customHeight="1" x14ac:dyDescent="0.25">
      <c r="A132" s="715"/>
      <c r="B132" s="716"/>
      <c r="C132" s="242" t="s">
        <v>614</v>
      </c>
      <c r="D132" s="423" t="s">
        <v>187</v>
      </c>
      <c r="E132" s="480" t="s">
        <v>187</v>
      </c>
      <c r="F132" s="480" t="s">
        <v>187</v>
      </c>
      <c r="G132" s="480" t="s">
        <v>187</v>
      </c>
      <c r="H132" s="480" t="s">
        <v>187</v>
      </c>
      <c r="I132" s="480" t="s">
        <v>187</v>
      </c>
      <c r="J132" s="480" t="s">
        <v>187</v>
      </c>
      <c r="K132" s="480" t="s">
        <v>187</v>
      </c>
      <c r="L132" s="480" t="s">
        <v>187</v>
      </c>
      <c r="M132" s="480" t="s">
        <v>187</v>
      </c>
      <c r="N132" s="480" t="s">
        <v>187</v>
      </c>
      <c r="O132" s="480" t="s">
        <v>187</v>
      </c>
    </row>
    <row r="133" spans="1:15" ht="53.25" customHeight="1" x14ac:dyDescent="0.25">
      <c r="A133" s="715"/>
      <c r="B133" s="716"/>
      <c r="C133" s="242" t="s">
        <v>615</v>
      </c>
      <c r="D133" s="423" t="s">
        <v>187</v>
      </c>
      <c r="E133" s="480" t="s">
        <v>187</v>
      </c>
      <c r="F133" s="480" t="s">
        <v>187</v>
      </c>
      <c r="G133" s="480" t="s">
        <v>187</v>
      </c>
      <c r="H133" s="480" t="s">
        <v>187</v>
      </c>
      <c r="I133" s="480" t="s">
        <v>187</v>
      </c>
      <c r="J133" s="480" t="s">
        <v>187</v>
      </c>
      <c r="K133" s="480" t="s">
        <v>187</v>
      </c>
      <c r="L133" s="480" t="s">
        <v>187</v>
      </c>
      <c r="M133" s="480" t="s">
        <v>187</v>
      </c>
      <c r="N133" s="480" t="s">
        <v>187</v>
      </c>
      <c r="O133" s="480" t="s">
        <v>187</v>
      </c>
    </row>
    <row r="134" spans="1:15" ht="53.25" customHeight="1" x14ac:dyDescent="0.25">
      <c r="A134" s="715" t="s">
        <v>637</v>
      </c>
      <c r="B134" s="716" t="s">
        <v>620</v>
      </c>
      <c r="C134" s="242" t="s">
        <v>305</v>
      </c>
      <c r="D134" s="423" t="s">
        <v>187</v>
      </c>
      <c r="E134" s="480" t="s">
        <v>187</v>
      </c>
      <c r="F134" s="480" t="s">
        <v>187</v>
      </c>
      <c r="G134" s="480" t="s">
        <v>187</v>
      </c>
      <c r="H134" s="480" t="s">
        <v>187</v>
      </c>
      <c r="I134" s="480" t="s">
        <v>187</v>
      </c>
      <c r="J134" s="480" t="s">
        <v>187</v>
      </c>
      <c r="K134" s="480" t="s">
        <v>187</v>
      </c>
      <c r="L134" s="480" t="s">
        <v>187</v>
      </c>
      <c r="M134" s="480" t="s">
        <v>187</v>
      </c>
      <c r="N134" s="480" t="s">
        <v>187</v>
      </c>
      <c r="O134" s="480" t="s">
        <v>187</v>
      </c>
    </row>
    <row r="135" spans="1:15" ht="53.25" customHeight="1" x14ac:dyDescent="0.25">
      <c r="A135" s="715"/>
      <c r="B135" s="716"/>
      <c r="C135" s="242" t="s">
        <v>613</v>
      </c>
      <c r="D135" s="423" t="s">
        <v>187</v>
      </c>
      <c r="E135" s="480" t="s">
        <v>187</v>
      </c>
      <c r="F135" s="480" t="s">
        <v>187</v>
      </c>
      <c r="G135" s="480" t="s">
        <v>187</v>
      </c>
      <c r="H135" s="480" t="s">
        <v>187</v>
      </c>
      <c r="I135" s="480" t="s">
        <v>187</v>
      </c>
      <c r="J135" s="480" t="s">
        <v>187</v>
      </c>
      <c r="K135" s="480" t="s">
        <v>187</v>
      </c>
      <c r="L135" s="480" t="s">
        <v>187</v>
      </c>
      <c r="M135" s="480" t="s">
        <v>187</v>
      </c>
      <c r="N135" s="480" t="s">
        <v>187</v>
      </c>
      <c r="O135" s="480" t="s">
        <v>187</v>
      </c>
    </row>
    <row r="136" spans="1:15" ht="53.25" customHeight="1" x14ac:dyDescent="0.25">
      <c r="A136" s="715"/>
      <c r="B136" s="716"/>
      <c r="C136" s="242" t="s">
        <v>614</v>
      </c>
      <c r="D136" s="423" t="s">
        <v>187</v>
      </c>
      <c r="E136" s="480" t="s">
        <v>187</v>
      </c>
      <c r="F136" s="480" t="s">
        <v>187</v>
      </c>
      <c r="G136" s="480" t="s">
        <v>187</v>
      </c>
      <c r="H136" s="480" t="s">
        <v>187</v>
      </c>
      <c r="I136" s="480" t="s">
        <v>187</v>
      </c>
      <c r="J136" s="480" t="s">
        <v>187</v>
      </c>
      <c r="K136" s="480" t="s">
        <v>187</v>
      </c>
      <c r="L136" s="480" t="s">
        <v>187</v>
      </c>
      <c r="M136" s="480" t="s">
        <v>187</v>
      </c>
      <c r="N136" s="480" t="s">
        <v>187</v>
      </c>
      <c r="O136" s="480" t="s">
        <v>187</v>
      </c>
    </row>
    <row r="137" spans="1:15" ht="53.25" customHeight="1" x14ac:dyDescent="0.25">
      <c r="A137" s="715"/>
      <c r="B137" s="716"/>
      <c r="C137" s="242" t="s">
        <v>615</v>
      </c>
      <c r="D137" s="423" t="s">
        <v>187</v>
      </c>
      <c r="E137" s="480" t="s">
        <v>187</v>
      </c>
      <c r="F137" s="480" t="s">
        <v>187</v>
      </c>
      <c r="G137" s="480" t="s">
        <v>187</v>
      </c>
      <c r="H137" s="480" t="s">
        <v>187</v>
      </c>
      <c r="I137" s="480" t="s">
        <v>187</v>
      </c>
      <c r="J137" s="480" t="s">
        <v>187</v>
      </c>
      <c r="K137" s="480" t="s">
        <v>187</v>
      </c>
      <c r="L137" s="480" t="s">
        <v>187</v>
      </c>
      <c r="M137" s="480" t="s">
        <v>187</v>
      </c>
      <c r="N137" s="480" t="s">
        <v>187</v>
      </c>
      <c r="O137" s="480" t="s">
        <v>187</v>
      </c>
    </row>
    <row r="138" spans="1:15" ht="53.25" customHeight="1" x14ac:dyDescent="0.25">
      <c r="A138" s="715" t="s">
        <v>638</v>
      </c>
      <c r="B138" s="716" t="s">
        <v>593</v>
      </c>
      <c r="C138" s="242" t="s">
        <v>305</v>
      </c>
      <c r="D138" s="423" t="s">
        <v>187</v>
      </c>
      <c r="E138" s="480" t="s">
        <v>187</v>
      </c>
      <c r="F138" s="480" t="s">
        <v>187</v>
      </c>
      <c r="G138" s="480" t="s">
        <v>187</v>
      </c>
      <c r="H138" s="480" t="s">
        <v>187</v>
      </c>
      <c r="I138" s="480" t="s">
        <v>187</v>
      </c>
      <c r="J138" s="480" t="s">
        <v>187</v>
      </c>
      <c r="K138" s="480" t="s">
        <v>187</v>
      </c>
      <c r="L138" s="480" t="s">
        <v>187</v>
      </c>
      <c r="M138" s="480" t="s">
        <v>187</v>
      </c>
      <c r="N138" s="480" t="s">
        <v>187</v>
      </c>
      <c r="O138" s="480" t="s">
        <v>187</v>
      </c>
    </row>
    <row r="139" spans="1:15" ht="53.25" customHeight="1" x14ac:dyDescent="0.25">
      <c r="A139" s="715"/>
      <c r="B139" s="716"/>
      <c r="C139" s="242" t="s">
        <v>613</v>
      </c>
      <c r="D139" s="423" t="s">
        <v>187</v>
      </c>
      <c r="E139" s="480" t="s">
        <v>187</v>
      </c>
      <c r="F139" s="480" t="s">
        <v>187</v>
      </c>
      <c r="G139" s="480" t="s">
        <v>187</v>
      </c>
      <c r="H139" s="480" t="s">
        <v>187</v>
      </c>
      <c r="I139" s="480" t="s">
        <v>187</v>
      </c>
      <c r="J139" s="480" t="s">
        <v>187</v>
      </c>
      <c r="K139" s="480" t="s">
        <v>187</v>
      </c>
      <c r="L139" s="480" t="s">
        <v>187</v>
      </c>
      <c r="M139" s="480" t="s">
        <v>187</v>
      </c>
      <c r="N139" s="480" t="s">
        <v>187</v>
      </c>
      <c r="O139" s="480" t="s">
        <v>187</v>
      </c>
    </row>
    <row r="140" spans="1:15" ht="53.25" customHeight="1" x14ac:dyDescent="0.25">
      <c r="A140" s="715"/>
      <c r="B140" s="716"/>
      <c r="C140" s="242" t="s">
        <v>614</v>
      </c>
      <c r="D140" s="423" t="s">
        <v>187</v>
      </c>
      <c r="E140" s="480" t="s">
        <v>187</v>
      </c>
      <c r="F140" s="480" t="s">
        <v>187</v>
      </c>
      <c r="G140" s="480" t="s">
        <v>187</v>
      </c>
      <c r="H140" s="480" t="s">
        <v>187</v>
      </c>
      <c r="I140" s="480" t="s">
        <v>187</v>
      </c>
      <c r="J140" s="480" t="s">
        <v>187</v>
      </c>
      <c r="K140" s="480" t="s">
        <v>187</v>
      </c>
      <c r="L140" s="480" t="s">
        <v>187</v>
      </c>
      <c r="M140" s="480" t="s">
        <v>187</v>
      </c>
      <c r="N140" s="480" t="s">
        <v>187</v>
      </c>
      <c r="O140" s="480" t="s">
        <v>187</v>
      </c>
    </row>
    <row r="141" spans="1:15" ht="53.25" customHeight="1" x14ac:dyDescent="0.25">
      <c r="A141" s="715"/>
      <c r="B141" s="716"/>
      <c r="C141" s="242" t="s">
        <v>615</v>
      </c>
      <c r="D141" s="423" t="s">
        <v>187</v>
      </c>
      <c r="E141" s="480" t="s">
        <v>187</v>
      </c>
      <c r="F141" s="480" t="s">
        <v>187</v>
      </c>
      <c r="G141" s="480" t="s">
        <v>187</v>
      </c>
      <c r="H141" s="480" t="s">
        <v>187</v>
      </c>
      <c r="I141" s="480" t="s">
        <v>187</v>
      </c>
      <c r="J141" s="480" t="s">
        <v>187</v>
      </c>
      <c r="K141" s="480" t="s">
        <v>187</v>
      </c>
      <c r="L141" s="480" t="s">
        <v>187</v>
      </c>
      <c r="M141" s="480" t="s">
        <v>187</v>
      </c>
      <c r="N141" s="480" t="s">
        <v>187</v>
      </c>
      <c r="O141" s="480" t="s">
        <v>187</v>
      </c>
    </row>
    <row r="142" spans="1:15" ht="53.25" customHeight="1" x14ac:dyDescent="0.25">
      <c r="A142" s="715" t="s">
        <v>639</v>
      </c>
      <c r="B142" s="716" t="s">
        <v>594</v>
      </c>
      <c r="C142" s="242" t="s">
        <v>305</v>
      </c>
      <c r="D142" s="423" t="s">
        <v>187</v>
      </c>
      <c r="E142" s="480" t="s">
        <v>187</v>
      </c>
      <c r="F142" s="480" t="s">
        <v>187</v>
      </c>
      <c r="G142" s="480" t="s">
        <v>187</v>
      </c>
      <c r="H142" s="480" t="s">
        <v>187</v>
      </c>
      <c r="I142" s="480" t="s">
        <v>187</v>
      </c>
      <c r="J142" s="480" t="s">
        <v>187</v>
      </c>
      <c r="K142" s="480" t="s">
        <v>187</v>
      </c>
      <c r="L142" s="480" t="s">
        <v>187</v>
      </c>
      <c r="M142" s="480" t="s">
        <v>187</v>
      </c>
      <c r="N142" s="480" t="s">
        <v>187</v>
      </c>
      <c r="O142" s="480" t="s">
        <v>187</v>
      </c>
    </row>
    <row r="143" spans="1:15" ht="53.25" customHeight="1" x14ac:dyDescent="0.25">
      <c r="A143" s="715"/>
      <c r="B143" s="716"/>
      <c r="C143" s="242" t="s">
        <v>613</v>
      </c>
      <c r="D143" s="423" t="s">
        <v>187</v>
      </c>
      <c r="E143" s="480" t="s">
        <v>187</v>
      </c>
      <c r="F143" s="480" t="s">
        <v>187</v>
      </c>
      <c r="G143" s="480" t="s">
        <v>187</v>
      </c>
      <c r="H143" s="480" t="s">
        <v>187</v>
      </c>
      <c r="I143" s="480" t="s">
        <v>187</v>
      </c>
      <c r="J143" s="480" t="s">
        <v>187</v>
      </c>
      <c r="K143" s="480" t="s">
        <v>187</v>
      </c>
      <c r="L143" s="480" t="s">
        <v>187</v>
      </c>
      <c r="M143" s="480" t="s">
        <v>187</v>
      </c>
      <c r="N143" s="480" t="s">
        <v>187</v>
      </c>
      <c r="O143" s="480" t="s">
        <v>187</v>
      </c>
    </row>
    <row r="144" spans="1:15" ht="53.25" customHeight="1" x14ac:dyDescent="0.25">
      <c r="A144" s="715"/>
      <c r="B144" s="716"/>
      <c r="C144" s="242" t="s">
        <v>614</v>
      </c>
      <c r="D144" s="423" t="s">
        <v>187</v>
      </c>
      <c r="E144" s="480" t="s">
        <v>187</v>
      </c>
      <c r="F144" s="480" t="s">
        <v>187</v>
      </c>
      <c r="G144" s="480" t="s">
        <v>187</v>
      </c>
      <c r="H144" s="480" t="s">
        <v>187</v>
      </c>
      <c r="I144" s="480" t="s">
        <v>187</v>
      </c>
      <c r="J144" s="480" t="s">
        <v>187</v>
      </c>
      <c r="K144" s="480" t="s">
        <v>187</v>
      </c>
      <c r="L144" s="480" t="s">
        <v>187</v>
      </c>
      <c r="M144" s="480" t="s">
        <v>187</v>
      </c>
      <c r="N144" s="480" t="s">
        <v>187</v>
      </c>
      <c r="O144" s="480" t="s">
        <v>187</v>
      </c>
    </row>
    <row r="145" spans="1:15" ht="53.25" customHeight="1" x14ac:dyDescent="0.25">
      <c r="A145" s="715"/>
      <c r="B145" s="716"/>
      <c r="C145" s="242" t="s">
        <v>615</v>
      </c>
      <c r="D145" s="423" t="s">
        <v>187</v>
      </c>
      <c r="E145" s="480" t="s">
        <v>187</v>
      </c>
      <c r="F145" s="480" t="s">
        <v>187</v>
      </c>
      <c r="G145" s="480" t="s">
        <v>187</v>
      </c>
      <c r="H145" s="480" t="s">
        <v>187</v>
      </c>
      <c r="I145" s="480" t="s">
        <v>187</v>
      </c>
      <c r="J145" s="480" t="s">
        <v>187</v>
      </c>
      <c r="K145" s="480" t="s">
        <v>187</v>
      </c>
      <c r="L145" s="480" t="s">
        <v>187</v>
      </c>
      <c r="M145" s="480" t="s">
        <v>187</v>
      </c>
      <c r="N145" s="480" t="s">
        <v>187</v>
      </c>
      <c r="O145" s="480" t="s">
        <v>187</v>
      </c>
    </row>
    <row r="146" spans="1:15" ht="53.25" customHeight="1" x14ac:dyDescent="0.25">
      <c r="A146" s="715" t="s">
        <v>640</v>
      </c>
      <c r="B146" s="716" t="s">
        <v>596</v>
      </c>
      <c r="C146" s="242" t="s">
        <v>305</v>
      </c>
      <c r="D146" s="423" t="s">
        <v>187</v>
      </c>
      <c r="E146" s="480" t="s">
        <v>187</v>
      </c>
      <c r="F146" s="480" t="s">
        <v>187</v>
      </c>
      <c r="G146" s="480" t="s">
        <v>187</v>
      </c>
      <c r="H146" s="480" t="s">
        <v>187</v>
      </c>
      <c r="I146" s="480" t="s">
        <v>187</v>
      </c>
      <c r="J146" s="480" t="s">
        <v>187</v>
      </c>
      <c r="K146" s="480" t="s">
        <v>187</v>
      </c>
      <c r="L146" s="480" t="s">
        <v>187</v>
      </c>
      <c r="M146" s="480" t="s">
        <v>187</v>
      </c>
      <c r="N146" s="480" t="s">
        <v>187</v>
      </c>
      <c r="O146" s="480" t="s">
        <v>187</v>
      </c>
    </row>
    <row r="147" spans="1:15" ht="53.25" customHeight="1" x14ac:dyDescent="0.25">
      <c r="A147" s="715"/>
      <c r="B147" s="716"/>
      <c r="C147" s="242" t="s">
        <v>613</v>
      </c>
      <c r="D147" s="423" t="s">
        <v>187</v>
      </c>
      <c r="E147" s="480" t="s">
        <v>187</v>
      </c>
      <c r="F147" s="480" t="s">
        <v>187</v>
      </c>
      <c r="G147" s="480" t="s">
        <v>187</v>
      </c>
      <c r="H147" s="480" t="s">
        <v>187</v>
      </c>
      <c r="I147" s="480" t="s">
        <v>187</v>
      </c>
      <c r="J147" s="480" t="s">
        <v>187</v>
      </c>
      <c r="K147" s="480" t="s">
        <v>187</v>
      </c>
      <c r="L147" s="480" t="s">
        <v>187</v>
      </c>
      <c r="M147" s="480" t="s">
        <v>187</v>
      </c>
      <c r="N147" s="480" t="s">
        <v>187</v>
      </c>
      <c r="O147" s="480" t="s">
        <v>187</v>
      </c>
    </row>
    <row r="148" spans="1:15" ht="53.25" customHeight="1" x14ac:dyDescent="0.25">
      <c r="A148" s="715"/>
      <c r="B148" s="716"/>
      <c r="C148" s="242" t="s">
        <v>614</v>
      </c>
      <c r="D148" s="423" t="s">
        <v>187</v>
      </c>
      <c r="E148" s="480" t="s">
        <v>187</v>
      </c>
      <c r="F148" s="480" t="s">
        <v>187</v>
      </c>
      <c r="G148" s="480" t="s">
        <v>187</v>
      </c>
      <c r="H148" s="480" t="s">
        <v>187</v>
      </c>
      <c r="I148" s="480" t="s">
        <v>187</v>
      </c>
      <c r="J148" s="480" t="s">
        <v>187</v>
      </c>
      <c r="K148" s="480" t="s">
        <v>187</v>
      </c>
      <c r="L148" s="480" t="s">
        <v>187</v>
      </c>
      <c r="M148" s="480" t="s">
        <v>187</v>
      </c>
      <c r="N148" s="480" t="s">
        <v>187</v>
      </c>
      <c r="O148" s="480" t="s">
        <v>187</v>
      </c>
    </row>
    <row r="149" spans="1:15" ht="53.25" customHeight="1" x14ac:dyDescent="0.25">
      <c r="A149" s="715"/>
      <c r="B149" s="716"/>
      <c r="C149" s="242" t="s">
        <v>615</v>
      </c>
      <c r="D149" s="423" t="s">
        <v>187</v>
      </c>
      <c r="E149" s="480" t="s">
        <v>187</v>
      </c>
      <c r="F149" s="480" t="s">
        <v>187</v>
      </c>
      <c r="G149" s="480" t="s">
        <v>187</v>
      </c>
      <c r="H149" s="480" t="s">
        <v>187</v>
      </c>
      <c r="I149" s="480" t="s">
        <v>187</v>
      </c>
      <c r="J149" s="480" t="s">
        <v>187</v>
      </c>
      <c r="K149" s="480" t="s">
        <v>187</v>
      </c>
      <c r="L149" s="480" t="s">
        <v>187</v>
      </c>
      <c r="M149" s="480" t="s">
        <v>187</v>
      </c>
      <c r="N149" s="480" t="s">
        <v>187</v>
      </c>
      <c r="O149" s="480" t="s">
        <v>187</v>
      </c>
    </row>
  </sheetData>
  <autoFilter ref="A12:O149"/>
  <mergeCells count="108">
    <mergeCell ref="A138:A141"/>
    <mergeCell ref="B138:B141"/>
    <mergeCell ref="A142:A145"/>
    <mergeCell ref="B142:B145"/>
    <mergeCell ref="A146:A149"/>
    <mergeCell ref="B146:B149"/>
    <mergeCell ref="A126:A129"/>
    <mergeCell ref="B126:B129"/>
    <mergeCell ref="A130:A133"/>
    <mergeCell ref="B130:B133"/>
    <mergeCell ref="A134:A137"/>
    <mergeCell ref="B134:B137"/>
    <mergeCell ref="A111:A112"/>
    <mergeCell ref="B111:B112"/>
    <mergeCell ref="A118:A121"/>
    <mergeCell ref="B118:B121"/>
    <mergeCell ref="A122:A125"/>
    <mergeCell ref="B122:B125"/>
    <mergeCell ref="A105:A106"/>
    <mergeCell ref="B105:B106"/>
    <mergeCell ref="A107:A108"/>
    <mergeCell ref="B107:B108"/>
    <mergeCell ref="A109:A110"/>
    <mergeCell ref="B109:B110"/>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78:A81"/>
    <mergeCell ref="B78:B81"/>
    <mergeCell ref="A83:A84"/>
    <mergeCell ref="B83:B84"/>
    <mergeCell ref="A85:A86"/>
    <mergeCell ref="B85:B86"/>
    <mergeCell ref="A66:A69"/>
    <mergeCell ref="B66:B69"/>
    <mergeCell ref="A70:A73"/>
    <mergeCell ref="B70:B73"/>
    <mergeCell ref="A74:A77"/>
    <mergeCell ref="B74:B77"/>
    <mergeCell ref="A54:A57"/>
    <mergeCell ref="B54:B57"/>
    <mergeCell ref="A58:A61"/>
    <mergeCell ref="B58:B61"/>
    <mergeCell ref="A62:A65"/>
    <mergeCell ref="B62:B65"/>
    <mergeCell ref="A41:A42"/>
    <mergeCell ref="B41:B42"/>
    <mergeCell ref="A43:A44"/>
    <mergeCell ref="B43:B44"/>
    <mergeCell ref="A50:A53"/>
    <mergeCell ref="B50:B53"/>
    <mergeCell ref="A35:A36"/>
    <mergeCell ref="B35:B36"/>
    <mergeCell ref="A37:A38"/>
    <mergeCell ref="B37:B38"/>
    <mergeCell ref="A39:A40"/>
    <mergeCell ref="B39:B40"/>
    <mergeCell ref="A31:A32"/>
    <mergeCell ref="B31:B32"/>
    <mergeCell ref="A33:A34"/>
    <mergeCell ref="B33:B34"/>
    <mergeCell ref="A23:A24"/>
    <mergeCell ref="B23:B24"/>
    <mergeCell ref="A25:A26"/>
    <mergeCell ref="B25:B26"/>
    <mergeCell ref="A27:A28"/>
    <mergeCell ref="B27:B28"/>
    <mergeCell ref="A17:A18"/>
    <mergeCell ref="B17:B18"/>
    <mergeCell ref="A19:A20"/>
    <mergeCell ref="B19:B20"/>
    <mergeCell ref="A21:A22"/>
    <mergeCell ref="B21:B22"/>
    <mergeCell ref="N10:O10"/>
    <mergeCell ref="A29:A30"/>
    <mergeCell ref="B29:B30"/>
    <mergeCell ref="A1:O1"/>
    <mergeCell ref="A3:O3"/>
    <mergeCell ref="A4:O4"/>
    <mergeCell ref="A5:O5"/>
    <mergeCell ref="A7:O7"/>
    <mergeCell ref="A15:A16"/>
    <mergeCell ref="B15:B16"/>
    <mergeCell ref="A8:O8"/>
    <mergeCell ref="A9:O9"/>
    <mergeCell ref="A10:A11"/>
    <mergeCell ref="B10:B11"/>
    <mergeCell ref="C10:C11"/>
    <mergeCell ref="D10:F10"/>
    <mergeCell ref="G10:G11"/>
    <mergeCell ref="H10:I10"/>
    <mergeCell ref="J10:K10"/>
    <mergeCell ref="L10:M10"/>
  </mergeCells>
  <printOptions horizontalCentered="1"/>
  <pageMargins left="0.70866141732283472" right="0.70866141732283472" top="0.74803149606299213" bottom="0.74803149606299213" header="0.31496062992125984" footer="0.31496062992125984"/>
  <pageSetup paperSize="8" scale="44" firstPageNumber="3" fitToHeight="0" orientation="landscape" useFirstPageNumber="1" r:id="rId1"/>
  <headerFooter>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3"/>
  <sheetViews>
    <sheetView topLeftCell="A10" zoomScale="62" zoomScaleNormal="62" zoomScaleSheetLayoutView="70" workbookViewId="0">
      <selection activeCell="B29" sqref="B29"/>
    </sheetView>
  </sheetViews>
  <sheetFormatPr defaultColWidth="19" defaultRowHeight="15" x14ac:dyDescent="0.25"/>
  <cols>
    <col min="1" max="1" width="14.28515625" style="266" customWidth="1"/>
    <col min="2" max="2" width="29.140625" style="267" customWidth="1"/>
    <col min="3" max="3" width="23.5703125" style="267" customWidth="1"/>
    <col min="4" max="4" width="23.28515625" style="267" customWidth="1"/>
    <col min="5" max="5" width="22.5703125" style="267" customWidth="1"/>
    <col min="6" max="6" width="26.140625" style="267" customWidth="1"/>
    <col min="7" max="7" width="22.42578125" style="267" customWidth="1"/>
    <col min="8" max="8" width="19.85546875" style="267" customWidth="1"/>
    <col min="9" max="9" width="26.7109375" style="268" customWidth="1"/>
    <col min="10" max="10" width="14.5703125" style="267" customWidth="1"/>
    <col min="11" max="12" width="19.85546875" style="267" customWidth="1"/>
    <col min="13" max="13" width="21.140625" style="267" customWidth="1"/>
    <col min="14" max="14" width="24.5703125" style="267" customWidth="1"/>
    <col min="15" max="15" width="8.85546875" style="267" customWidth="1"/>
    <col min="16" max="16" width="10.28515625" style="267" customWidth="1"/>
    <col min="17" max="17" width="20.28515625" style="267" customWidth="1"/>
    <col min="18" max="18" width="21" style="267" customWidth="1"/>
    <col min="19" max="19" width="10.42578125" style="267" customWidth="1"/>
    <col min="20" max="20" width="10.28515625" style="267" customWidth="1"/>
    <col min="21" max="21" width="25.140625" style="267" customWidth="1"/>
    <col min="22" max="22" width="25.85546875" style="267" customWidth="1"/>
    <col min="23" max="23" width="17" style="267" customWidth="1"/>
    <col min="24" max="24" width="12.140625" style="269" customWidth="1"/>
    <col min="25" max="25" width="10.5703125" style="269" customWidth="1"/>
    <col min="26" max="26" width="12.7109375" style="269" customWidth="1"/>
    <col min="27" max="27" width="13.5703125" style="269" customWidth="1"/>
    <col min="28" max="28" width="17.85546875" style="269" customWidth="1"/>
    <col min="29" max="30" width="18.140625" style="269" customWidth="1"/>
    <col min="31" max="31" width="23.7109375" style="269" customWidth="1"/>
    <col min="32" max="32" width="21" style="269" customWidth="1"/>
    <col min="33" max="33" width="33.140625" style="269" customWidth="1"/>
    <col min="34" max="253" width="9.140625" style="269" customWidth="1"/>
    <col min="254" max="254" width="4.42578125" style="269" bestFit="1" customWidth="1"/>
    <col min="255" max="255" width="18.28515625" style="269" bestFit="1" customWidth="1"/>
    <col min="256" max="16384" width="19" style="269"/>
  </cols>
  <sheetData>
    <row r="1" spans="1:33" ht="18.75" x14ac:dyDescent="0.25">
      <c r="P1" s="133"/>
      <c r="AD1" s="133"/>
    </row>
    <row r="2" spans="1:33" ht="18.75" x14ac:dyDescent="0.3">
      <c r="P2" s="134"/>
      <c r="AD2" s="134"/>
    </row>
    <row r="3" spans="1:33" ht="18.75" x14ac:dyDescent="0.3">
      <c r="P3" s="134"/>
      <c r="AD3" s="134"/>
    </row>
    <row r="4" spans="1:33" ht="18.75" x14ac:dyDescent="0.3">
      <c r="A4" s="727"/>
      <c r="B4" s="727"/>
      <c r="C4" s="727"/>
      <c r="D4" s="727"/>
      <c r="E4" s="727"/>
      <c r="F4" s="727"/>
      <c r="G4" s="727"/>
      <c r="H4" s="727"/>
      <c r="I4" s="727"/>
      <c r="J4" s="270"/>
      <c r="K4" s="270"/>
      <c r="L4" s="270"/>
      <c r="M4" s="270"/>
      <c r="N4" s="270"/>
      <c r="O4" s="270"/>
      <c r="P4" s="270"/>
      <c r="AD4" s="134"/>
    </row>
    <row r="5" spans="1:33" ht="39" customHeight="1" x14ac:dyDescent="0.25">
      <c r="A5" s="728" t="s">
        <v>641</v>
      </c>
      <c r="B5" s="728"/>
      <c r="C5" s="728"/>
      <c r="D5" s="728"/>
      <c r="E5" s="728"/>
      <c r="F5" s="728"/>
      <c r="G5" s="728"/>
      <c r="H5" s="728"/>
      <c r="I5" s="728"/>
      <c r="J5" s="271"/>
      <c r="K5" s="271"/>
      <c r="L5" s="271"/>
      <c r="M5" s="271"/>
      <c r="N5" s="271"/>
      <c r="O5" s="271"/>
      <c r="P5" s="271"/>
      <c r="Q5" s="142"/>
      <c r="R5" s="142"/>
      <c r="S5" s="142"/>
      <c r="T5" s="142"/>
      <c r="U5" s="142"/>
      <c r="V5" s="142"/>
      <c r="W5" s="142"/>
      <c r="X5" s="142"/>
      <c r="Y5" s="142"/>
      <c r="Z5" s="142"/>
      <c r="AA5" s="142"/>
      <c r="AB5" s="142"/>
      <c r="AC5" s="142"/>
      <c r="AD5" s="142"/>
      <c r="AE5" s="142"/>
      <c r="AF5" s="142"/>
      <c r="AG5" s="142"/>
    </row>
    <row r="6" spans="1:33" ht="22.5" customHeight="1" x14ac:dyDescent="0.25">
      <c r="A6" s="272"/>
      <c r="B6" s="272"/>
      <c r="C6" s="272"/>
      <c r="D6" s="272"/>
      <c r="E6" s="272"/>
      <c r="F6" s="272"/>
      <c r="G6" s="272"/>
      <c r="H6" s="272"/>
      <c r="I6" s="273"/>
      <c r="J6" s="271"/>
      <c r="K6" s="271"/>
      <c r="L6" s="271"/>
      <c r="M6" s="271"/>
      <c r="N6" s="271"/>
      <c r="O6" s="271"/>
      <c r="P6" s="271"/>
      <c r="Q6" s="142"/>
      <c r="R6" s="142"/>
      <c r="S6" s="142"/>
      <c r="T6" s="142"/>
      <c r="U6" s="142"/>
      <c r="V6" s="142"/>
      <c r="W6" s="142"/>
      <c r="X6" s="142"/>
      <c r="Y6" s="142"/>
      <c r="Z6" s="142"/>
      <c r="AA6" s="142"/>
      <c r="AB6" s="142"/>
      <c r="AC6" s="142"/>
      <c r="AD6" s="142"/>
      <c r="AE6" s="142"/>
      <c r="AF6" s="142"/>
      <c r="AG6" s="142"/>
    </row>
    <row r="7" spans="1:33" ht="15.75" x14ac:dyDescent="0.25">
      <c r="A7" s="596" t="s">
        <v>858</v>
      </c>
      <c r="B7" s="596"/>
      <c r="C7" s="596"/>
      <c r="D7" s="596"/>
      <c r="E7" s="596"/>
      <c r="F7" s="596"/>
      <c r="G7" s="596"/>
      <c r="H7" s="596"/>
      <c r="I7" s="596"/>
      <c r="J7" s="13"/>
      <c r="K7" s="13"/>
      <c r="L7" s="13"/>
      <c r="M7" s="13"/>
      <c r="N7" s="13"/>
      <c r="O7" s="13"/>
      <c r="P7" s="13"/>
      <c r="Q7" s="274"/>
      <c r="R7" s="274"/>
      <c r="S7" s="274"/>
      <c r="T7" s="274"/>
      <c r="U7" s="274"/>
      <c r="V7" s="274"/>
      <c r="W7" s="274"/>
      <c r="X7" s="274"/>
      <c r="Y7" s="274"/>
      <c r="Z7" s="274"/>
      <c r="AA7" s="274"/>
      <c r="AB7" s="274"/>
      <c r="AC7" s="274"/>
      <c r="AD7" s="274"/>
      <c r="AE7" s="274"/>
      <c r="AF7" s="274"/>
      <c r="AG7" s="274"/>
    </row>
    <row r="8" spans="1:33" ht="15.75" x14ac:dyDescent="0.25">
      <c r="A8" s="729" t="s">
        <v>530</v>
      </c>
      <c r="B8" s="729"/>
      <c r="C8" s="729"/>
      <c r="D8" s="729"/>
      <c r="E8" s="729"/>
      <c r="F8" s="729"/>
      <c r="G8" s="729"/>
      <c r="H8" s="729"/>
      <c r="I8" s="729"/>
      <c r="J8" s="139"/>
      <c r="K8" s="139"/>
      <c r="L8" s="139"/>
      <c r="M8" s="139"/>
      <c r="N8" s="139"/>
      <c r="O8" s="139"/>
      <c r="P8" s="139"/>
      <c r="Q8" s="139"/>
      <c r="R8" s="139"/>
      <c r="S8" s="139"/>
      <c r="T8" s="139"/>
      <c r="U8" s="139"/>
      <c r="V8" s="139"/>
      <c r="W8" s="139"/>
      <c r="X8" s="139"/>
      <c r="Y8" s="139"/>
      <c r="Z8" s="139"/>
      <c r="AA8" s="139"/>
      <c r="AB8" s="139"/>
      <c r="AC8" s="139"/>
      <c r="AD8" s="139"/>
      <c r="AE8" s="139"/>
      <c r="AF8" s="139"/>
      <c r="AG8" s="139"/>
    </row>
    <row r="9" spans="1:33" x14ac:dyDescent="0.25">
      <c r="A9" s="730"/>
      <c r="B9" s="730"/>
      <c r="C9" s="730"/>
      <c r="D9" s="730"/>
      <c r="E9" s="730"/>
      <c r="F9" s="730"/>
      <c r="G9" s="730"/>
      <c r="H9" s="730"/>
      <c r="I9" s="730"/>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1:33" ht="18" customHeight="1" x14ac:dyDescent="0.25">
      <c r="A10" s="598" t="s">
        <v>800</v>
      </c>
      <c r="B10" s="598"/>
      <c r="C10" s="598"/>
      <c r="D10" s="598"/>
      <c r="E10" s="598"/>
      <c r="F10" s="598"/>
      <c r="G10" s="598"/>
      <c r="H10" s="598"/>
      <c r="I10" s="598"/>
      <c r="J10" s="152"/>
      <c r="K10" s="152"/>
      <c r="L10" s="152"/>
      <c r="M10" s="152"/>
      <c r="N10" s="152"/>
      <c r="O10" s="152"/>
      <c r="P10" s="152"/>
      <c r="Q10" s="270"/>
      <c r="R10" s="270"/>
      <c r="S10" s="270"/>
      <c r="T10" s="270"/>
      <c r="U10" s="270"/>
      <c r="V10" s="270"/>
      <c r="W10" s="270"/>
      <c r="X10" s="270"/>
      <c r="Y10" s="270"/>
      <c r="Z10" s="270"/>
      <c r="AA10" s="270"/>
      <c r="AB10" s="270"/>
      <c r="AC10" s="270"/>
      <c r="AD10" s="270"/>
      <c r="AE10" s="270"/>
      <c r="AF10" s="270"/>
      <c r="AG10" s="270"/>
    </row>
    <row r="11" spans="1:33" x14ac:dyDescent="0.25">
      <c r="A11" s="275"/>
      <c r="B11" s="275"/>
      <c r="C11" s="275"/>
      <c r="D11" s="275"/>
      <c r="E11" s="275"/>
      <c r="F11" s="275"/>
      <c r="G11" s="275"/>
      <c r="H11" s="275"/>
      <c r="I11" s="276"/>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row>
    <row r="12" spans="1:33" ht="33" customHeight="1" x14ac:dyDescent="0.25">
      <c r="A12" s="715" t="s">
        <v>572</v>
      </c>
      <c r="B12" s="733" t="s">
        <v>573</v>
      </c>
      <c r="C12" s="733" t="s">
        <v>642</v>
      </c>
      <c r="D12" s="733"/>
      <c r="E12" s="733"/>
      <c r="F12" s="733" t="s">
        <v>643</v>
      </c>
      <c r="G12" s="733" t="s">
        <v>827</v>
      </c>
      <c r="H12" s="734" t="s">
        <v>644</v>
      </c>
      <c r="I12" s="731" t="s">
        <v>826</v>
      </c>
    </row>
    <row r="13" spans="1:33" ht="47.25" customHeight="1" x14ac:dyDescent="0.25">
      <c r="A13" s="715"/>
      <c r="B13" s="733"/>
      <c r="C13" s="242" t="s">
        <v>645</v>
      </c>
      <c r="D13" s="242" t="s">
        <v>646</v>
      </c>
      <c r="E13" s="242" t="s">
        <v>828</v>
      </c>
      <c r="F13" s="733"/>
      <c r="G13" s="733"/>
      <c r="H13" s="735"/>
      <c r="I13" s="732"/>
      <c r="R13" s="265"/>
    </row>
    <row r="14" spans="1:33" ht="15.75" x14ac:dyDescent="0.25">
      <c r="A14" s="261">
        <v>1</v>
      </c>
      <c r="B14" s="242">
        <v>2</v>
      </c>
      <c r="C14" s="242">
        <v>3</v>
      </c>
      <c r="D14" s="242">
        <v>4</v>
      </c>
      <c r="E14" s="242">
        <v>5</v>
      </c>
      <c r="F14" s="242">
        <v>6</v>
      </c>
      <c r="G14" s="242">
        <v>7</v>
      </c>
      <c r="H14" s="242">
        <v>8</v>
      </c>
      <c r="I14" s="251">
        <v>9</v>
      </c>
    </row>
    <row r="15" spans="1:33" ht="15.75" x14ac:dyDescent="0.25">
      <c r="A15" s="477" t="s">
        <v>104</v>
      </c>
      <c r="B15" s="478" t="s">
        <v>793</v>
      </c>
      <c r="C15" s="479" t="s">
        <v>187</v>
      </c>
      <c r="D15" s="478" t="s">
        <v>187</v>
      </c>
      <c r="E15" s="478" t="s">
        <v>187</v>
      </c>
      <c r="F15" s="478" t="s">
        <v>187</v>
      </c>
      <c r="G15" s="478" t="s">
        <v>187</v>
      </c>
      <c r="H15" s="478" t="s">
        <v>187</v>
      </c>
      <c r="I15" s="126" t="s">
        <v>187</v>
      </c>
    </row>
    <row r="16" spans="1:33" ht="187.5" customHeight="1" x14ac:dyDescent="0.25">
      <c r="A16" s="261" t="s">
        <v>106</v>
      </c>
      <c r="B16" s="242" t="s">
        <v>647</v>
      </c>
      <c r="C16" s="423" t="s">
        <v>187</v>
      </c>
      <c r="D16" s="423" t="s">
        <v>187</v>
      </c>
      <c r="E16" s="423" t="s">
        <v>187</v>
      </c>
      <c r="F16" s="242" t="s">
        <v>187</v>
      </c>
      <c r="G16" s="242" t="s">
        <v>187</v>
      </c>
      <c r="H16" s="242" t="s">
        <v>187</v>
      </c>
      <c r="I16" s="423" t="s">
        <v>187</v>
      </c>
    </row>
    <row r="17" spans="1:23" s="253" customFormat="1" ht="50.25" customHeight="1" x14ac:dyDescent="0.25">
      <c r="A17" s="261" t="s">
        <v>108</v>
      </c>
      <c r="B17" s="277" t="s">
        <v>648</v>
      </c>
      <c r="C17" s="242" t="s">
        <v>649</v>
      </c>
      <c r="D17" s="242" t="s">
        <v>649</v>
      </c>
      <c r="E17" s="242" t="s">
        <v>649</v>
      </c>
      <c r="F17" s="242" t="s">
        <v>649</v>
      </c>
      <c r="G17" s="242" t="s">
        <v>649</v>
      </c>
      <c r="H17" s="242" t="s">
        <v>649</v>
      </c>
      <c r="I17" s="251" t="s">
        <v>649</v>
      </c>
      <c r="J17" s="265"/>
      <c r="K17" s="265"/>
      <c r="L17" s="265"/>
      <c r="M17" s="265"/>
      <c r="N17" s="265"/>
      <c r="O17" s="265"/>
      <c r="P17" s="265"/>
      <c r="Q17" s="265"/>
      <c r="R17" s="265"/>
      <c r="S17" s="265"/>
      <c r="T17" s="265"/>
      <c r="U17" s="265"/>
      <c r="V17" s="265"/>
      <c r="W17" s="265"/>
    </row>
    <row r="18" spans="1:23" ht="15.75" x14ac:dyDescent="0.25">
      <c r="A18" s="261" t="s">
        <v>110</v>
      </c>
      <c r="B18" s="277" t="s">
        <v>650</v>
      </c>
      <c r="C18" s="242" t="s">
        <v>187</v>
      </c>
      <c r="D18" s="423" t="s">
        <v>187</v>
      </c>
      <c r="E18" s="423" t="s">
        <v>187</v>
      </c>
      <c r="F18" s="260" t="s">
        <v>187</v>
      </c>
      <c r="G18" s="227" t="s">
        <v>187</v>
      </c>
      <c r="H18" s="278" t="s">
        <v>187</v>
      </c>
      <c r="I18" s="263" t="s">
        <v>187</v>
      </c>
    </row>
    <row r="19" spans="1:23" ht="15.75" x14ac:dyDescent="0.25">
      <c r="A19" s="261" t="s">
        <v>112</v>
      </c>
      <c r="B19" s="277" t="s">
        <v>651</v>
      </c>
      <c r="C19" s="423" t="s">
        <v>187</v>
      </c>
      <c r="D19" s="423" t="s">
        <v>187</v>
      </c>
      <c r="E19" s="423" t="s">
        <v>187</v>
      </c>
      <c r="F19" s="260" t="s">
        <v>187</v>
      </c>
      <c r="G19" s="227" t="s">
        <v>187</v>
      </c>
      <c r="H19" s="278" t="s">
        <v>187</v>
      </c>
      <c r="I19" s="263" t="s">
        <v>187</v>
      </c>
    </row>
    <row r="20" spans="1:23" s="253" customFormat="1" ht="45" customHeight="1" x14ac:dyDescent="0.25">
      <c r="A20" s="261" t="s">
        <v>116</v>
      </c>
      <c r="B20" s="279" t="s">
        <v>652</v>
      </c>
      <c r="C20" s="280" t="s">
        <v>649</v>
      </c>
      <c r="D20" s="280" t="s">
        <v>649</v>
      </c>
      <c r="E20" s="280" t="s">
        <v>649</v>
      </c>
      <c r="F20" s="280" t="s">
        <v>649</v>
      </c>
      <c r="G20" s="280" t="s">
        <v>649</v>
      </c>
      <c r="H20" s="280" t="s">
        <v>649</v>
      </c>
      <c r="I20" s="252" t="s">
        <v>649</v>
      </c>
      <c r="J20" s="265"/>
      <c r="K20" s="265"/>
      <c r="L20" s="265"/>
      <c r="M20" s="265"/>
      <c r="N20" s="265"/>
      <c r="O20" s="265"/>
      <c r="P20" s="265"/>
      <c r="Q20" s="265"/>
      <c r="R20" s="265"/>
      <c r="S20" s="265"/>
      <c r="T20" s="265"/>
      <c r="U20" s="265"/>
      <c r="V20" s="265"/>
      <c r="W20" s="265"/>
    </row>
    <row r="21" spans="1:23" ht="15.75" x14ac:dyDescent="0.25">
      <c r="A21" s="261" t="s">
        <v>118</v>
      </c>
      <c r="B21" s="277" t="s">
        <v>650</v>
      </c>
      <c r="C21" s="423" t="s">
        <v>187</v>
      </c>
      <c r="D21" s="423" t="s">
        <v>187</v>
      </c>
      <c r="E21" s="423" t="s">
        <v>187</v>
      </c>
      <c r="F21" s="260" t="s">
        <v>187</v>
      </c>
      <c r="G21" s="422" t="s">
        <v>187</v>
      </c>
      <c r="H21" s="278" t="s">
        <v>187</v>
      </c>
      <c r="I21" s="263" t="s">
        <v>187</v>
      </c>
    </row>
    <row r="22" spans="1:23" ht="15.75" x14ac:dyDescent="0.25">
      <c r="A22" s="261" t="s">
        <v>120</v>
      </c>
      <c r="B22" s="277" t="s">
        <v>651</v>
      </c>
      <c r="C22" s="423" t="s">
        <v>187</v>
      </c>
      <c r="D22" s="423" t="s">
        <v>187</v>
      </c>
      <c r="E22" s="423" t="s">
        <v>187</v>
      </c>
      <c r="F22" s="260" t="s">
        <v>187</v>
      </c>
      <c r="G22" s="422" t="s">
        <v>187</v>
      </c>
      <c r="H22" s="278" t="s">
        <v>187</v>
      </c>
      <c r="I22" s="263" t="s">
        <v>187</v>
      </c>
    </row>
    <row r="23" spans="1:23" ht="78.75" x14ac:dyDescent="0.25">
      <c r="A23" s="261" t="s">
        <v>122</v>
      </c>
      <c r="B23" s="242" t="s">
        <v>653</v>
      </c>
      <c r="C23" s="423" t="s">
        <v>187</v>
      </c>
      <c r="D23" s="423" t="s">
        <v>187</v>
      </c>
      <c r="E23" s="423" t="s">
        <v>187</v>
      </c>
      <c r="F23" s="260" t="s">
        <v>187</v>
      </c>
      <c r="G23" s="422" t="s">
        <v>187</v>
      </c>
      <c r="H23" s="278" t="s">
        <v>187</v>
      </c>
      <c r="I23" s="263" t="s">
        <v>187</v>
      </c>
    </row>
    <row r="24" spans="1:23" ht="189" x14ac:dyDescent="0.25">
      <c r="A24" s="261" t="s">
        <v>131</v>
      </c>
      <c r="B24" s="242" t="s">
        <v>654</v>
      </c>
      <c r="C24" s="423" t="s">
        <v>187</v>
      </c>
      <c r="D24" s="423" t="s">
        <v>187</v>
      </c>
      <c r="E24" s="423" t="s">
        <v>187</v>
      </c>
      <c r="F24" s="260" t="s">
        <v>187</v>
      </c>
      <c r="G24" s="422" t="s">
        <v>187</v>
      </c>
      <c r="H24" s="278" t="s">
        <v>187</v>
      </c>
      <c r="I24" s="263" t="s">
        <v>187</v>
      </c>
    </row>
    <row r="25" spans="1:23" ht="94.5" x14ac:dyDescent="0.25">
      <c r="A25" s="261" t="s">
        <v>611</v>
      </c>
      <c r="B25" s="242" t="s">
        <v>655</v>
      </c>
      <c r="C25" s="423" t="s">
        <v>187</v>
      </c>
      <c r="D25" s="423" t="s">
        <v>187</v>
      </c>
      <c r="E25" s="423" t="s">
        <v>187</v>
      </c>
      <c r="F25" s="260" t="s">
        <v>187</v>
      </c>
      <c r="G25" s="422" t="s">
        <v>187</v>
      </c>
      <c r="H25" s="278" t="s">
        <v>187</v>
      </c>
      <c r="I25" s="263" t="s">
        <v>187</v>
      </c>
    </row>
    <row r="26" spans="1:23" ht="183.75" customHeight="1" x14ac:dyDescent="0.25">
      <c r="A26" s="261" t="s">
        <v>137</v>
      </c>
      <c r="B26" s="242" t="s">
        <v>656</v>
      </c>
      <c r="C26" s="423" t="s">
        <v>187</v>
      </c>
      <c r="D26" s="423" t="s">
        <v>187</v>
      </c>
      <c r="E26" s="423" t="s">
        <v>187</v>
      </c>
      <c r="F26" s="260" t="s">
        <v>187</v>
      </c>
      <c r="G26" s="422" t="s">
        <v>187</v>
      </c>
      <c r="H26" s="278" t="s">
        <v>187</v>
      </c>
      <c r="I26" s="263" t="s">
        <v>187</v>
      </c>
    </row>
    <row r="27" spans="1:23" s="253" customFormat="1" ht="50.25" customHeight="1" x14ac:dyDescent="0.25">
      <c r="A27" s="261" t="s">
        <v>139</v>
      </c>
      <c r="B27" s="277" t="s">
        <v>648</v>
      </c>
      <c r="C27" s="423" t="s">
        <v>187</v>
      </c>
      <c r="D27" s="423" t="s">
        <v>187</v>
      </c>
      <c r="E27" s="423" t="s">
        <v>187</v>
      </c>
      <c r="F27" s="260" t="s">
        <v>187</v>
      </c>
      <c r="G27" s="422" t="s">
        <v>187</v>
      </c>
      <c r="H27" s="278" t="s">
        <v>187</v>
      </c>
      <c r="I27" s="263" t="s">
        <v>187</v>
      </c>
      <c r="J27" s="265"/>
      <c r="K27" s="265"/>
      <c r="L27" s="265"/>
      <c r="M27" s="265"/>
      <c r="N27" s="265"/>
      <c r="O27" s="265"/>
      <c r="P27" s="265"/>
      <c r="Q27" s="265"/>
      <c r="R27" s="265"/>
      <c r="S27" s="265"/>
      <c r="T27" s="265"/>
      <c r="U27" s="265"/>
      <c r="V27" s="265"/>
      <c r="W27" s="265"/>
    </row>
    <row r="28" spans="1:23" ht="15.75" x14ac:dyDescent="0.25">
      <c r="A28" s="261" t="s">
        <v>141</v>
      </c>
      <c r="B28" s="277" t="s">
        <v>650</v>
      </c>
      <c r="C28" s="423" t="s">
        <v>187</v>
      </c>
      <c r="D28" s="423" t="s">
        <v>187</v>
      </c>
      <c r="E28" s="423" t="s">
        <v>187</v>
      </c>
      <c r="F28" s="260" t="s">
        <v>187</v>
      </c>
      <c r="G28" s="422" t="s">
        <v>187</v>
      </c>
      <c r="H28" s="278" t="s">
        <v>187</v>
      </c>
      <c r="I28" s="263" t="s">
        <v>187</v>
      </c>
    </row>
    <row r="29" spans="1:23" ht="53.25" customHeight="1" x14ac:dyDescent="0.25">
      <c r="A29" s="261" t="s">
        <v>143</v>
      </c>
      <c r="B29" s="277" t="s">
        <v>651</v>
      </c>
      <c r="C29" s="423" t="s">
        <v>187</v>
      </c>
      <c r="D29" s="423" t="s">
        <v>187</v>
      </c>
      <c r="E29" s="423" t="s">
        <v>187</v>
      </c>
      <c r="F29" s="260" t="s">
        <v>187</v>
      </c>
      <c r="G29" s="422" t="s">
        <v>187</v>
      </c>
      <c r="H29" s="278" t="s">
        <v>187</v>
      </c>
      <c r="I29" s="263" t="s">
        <v>187</v>
      </c>
    </row>
    <row r="30" spans="1:23" s="253" customFormat="1" ht="45" customHeight="1" x14ac:dyDescent="0.25">
      <c r="A30" s="261" t="s">
        <v>145</v>
      </c>
      <c r="B30" s="279" t="s">
        <v>652</v>
      </c>
      <c r="C30" s="423" t="s">
        <v>187</v>
      </c>
      <c r="D30" s="423" t="s">
        <v>187</v>
      </c>
      <c r="E30" s="423" t="s">
        <v>187</v>
      </c>
      <c r="F30" s="260" t="s">
        <v>187</v>
      </c>
      <c r="G30" s="422" t="s">
        <v>187</v>
      </c>
      <c r="H30" s="278" t="s">
        <v>187</v>
      </c>
      <c r="I30" s="263" t="s">
        <v>187</v>
      </c>
      <c r="J30" s="265"/>
      <c r="K30" s="265"/>
      <c r="L30" s="265"/>
      <c r="M30" s="265"/>
      <c r="N30" s="265"/>
      <c r="O30" s="265"/>
      <c r="P30" s="265"/>
      <c r="Q30" s="265"/>
      <c r="R30" s="265"/>
      <c r="S30" s="265"/>
      <c r="T30" s="265"/>
      <c r="U30" s="265"/>
      <c r="V30" s="265"/>
      <c r="W30" s="265"/>
    </row>
    <row r="31" spans="1:23" ht="15.75" x14ac:dyDescent="0.25">
      <c r="A31" s="261" t="s">
        <v>147</v>
      </c>
      <c r="B31" s="277" t="s">
        <v>650</v>
      </c>
      <c r="C31" s="423" t="s">
        <v>187</v>
      </c>
      <c r="D31" s="423" t="s">
        <v>187</v>
      </c>
      <c r="E31" s="423" t="s">
        <v>187</v>
      </c>
      <c r="F31" s="260" t="s">
        <v>187</v>
      </c>
      <c r="G31" s="422" t="s">
        <v>187</v>
      </c>
      <c r="H31" s="278" t="s">
        <v>187</v>
      </c>
      <c r="I31" s="263" t="s">
        <v>187</v>
      </c>
    </row>
    <row r="32" spans="1:23" ht="49.5" customHeight="1" x14ac:dyDescent="0.25">
      <c r="A32" s="261" t="s">
        <v>149</v>
      </c>
      <c r="B32" s="277" t="s">
        <v>651</v>
      </c>
      <c r="C32" s="423" t="s">
        <v>187</v>
      </c>
      <c r="D32" s="423" t="s">
        <v>187</v>
      </c>
      <c r="E32" s="423" t="s">
        <v>187</v>
      </c>
      <c r="F32" s="260" t="s">
        <v>187</v>
      </c>
      <c r="G32" s="422" t="s">
        <v>187</v>
      </c>
      <c r="H32" s="278" t="s">
        <v>187</v>
      </c>
      <c r="I32" s="263" t="s">
        <v>187</v>
      </c>
    </row>
    <row r="33" spans="1:9" ht="63" x14ac:dyDescent="0.25">
      <c r="A33" s="261" t="s">
        <v>151</v>
      </c>
      <c r="B33" s="242" t="s">
        <v>653</v>
      </c>
      <c r="C33" s="423" t="s">
        <v>187</v>
      </c>
      <c r="D33" s="423" t="s">
        <v>187</v>
      </c>
      <c r="E33" s="423" t="s">
        <v>187</v>
      </c>
      <c r="F33" s="260" t="s">
        <v>187</v>
      </c>
      <c r="G33" s="422" t="s">
        <v>187</v>
      </c>
      <c r="H33" s="278" t="s">
        <v>187</v>
      </c>
      <c r="I33" s="263" t="s">
        <v>187</v>
      </c>
    </row>
    <row r="34" spans="1:9" ht="173.25" x14ac:dyDescent="0.25">
      <c r="A34" s="261" t="s">
        <v>169</v>
      </c>
      <c r="B34" s="242" t="s">
        <v>657</v>
      </c>
      <c r="C34" s="423" t="s">
        <v>187</v>
      </c>
      <c r="D34" s="423" t="s">
        <v>187</v>
      </c>
      <c r="E34" s="423" t="s">
        <v>187</v>
      </c>
      <c r="F34" s="260" t="s">
        <v>187</v>
      </c>
      <c r="G34" s="422" t="s">
        <v>187</v>
      </c>
      <c r="H34" s="278" t="s">
        <v>187</v>
      </c>
      <c r="I34" s="263" t="s">
        <v>187</v>
      </c>
    </row>
    <row r="35" spans="1:9" ht="94.5" x14ac:dyDescent="0.25">
      <c r="A35" s="261" t="s">
        <v>633</v>
      </c>
      <c r="B35" s="242" t="s">
        <v>655</v>
      </c>
      <c r="C35" s="423" t="s">
        <v>187</v>
      </c>
      <c r="D35" s="423" t="s">
        <v>187</v>
      </c>
      <c r="E35" s="423" t="s">
        <v>187</v>
      </c>
      <c r="F35" s="260" t="s">
        <v>187</v>
      </c>
      <c r="G35" s="422" t="s">
        <v>187</v>
      </c>
      <c r="H35" s="278" t="s">
        <v>187</v>
      </c>
      <c r="I35" s="263" t="s">
        <v>187</v>
      </c>
    </row>
    <row r="37" spans="1:9" ht="18" x14ac:dyDescent="0.25">
      <c r="A37" s="264"/>
      <c r="B37" s="265" t="s">
        <v>658</v>
      </c>
    </row>
    <row r="38" spans="1:9" ht="51.75" customHeight="1" x14ac:dyDescent="0.25">
      <c r="A38" s="264"/>
      <c r="B38" s="726" t="s">
        <v>659</v>
      </c>
      <c r="C38" s="726"/>
      <c r="D38" s="726"/>
      <c r="E38" s="726"/>
      <c r="F38" s="726"/>
      <c r="G38" s="726"/>
      <c r="H38" s="726"/>
      <c r="I38" s="726"/>
    </row>
    <row r="39" spans="1:9" ht="18" x14ac:dyDescent="0.25">
      <c r="A39" s="264"/>
      <c r="B39" s="265" t="s">
        <v>660</v>
      </c>
    </row>
    <row r="40" spans="1:9" ht="18" x14ac:dyDescent="0.25">
      <c r="B40" s="265" t="s">
        <v>661</v>
      </c>
    </row>
    <row r="41" spans="1:9" ht="18" x14ac:dyDescent="0.25">
      <c r="B41" s="265" t="s">
        <v>662</v>
      </c>
    </row>
    <row r="42" spans="1:9" ht="52.5" customHeight="1" x14ac:dyDescent="0.25">
      <c r="B42" s="726" t="s">
        <v>663</v>
      </c>
      <c r="C42" s="726"/>
      <c r="D42" s="726"/>
      <c r="E42" s="726"/>
      <c r="F42" s="726"/>
      <c r="G42" s="726"/>
      <c r="H42" s="726"/>
      <c r="I42" s="726"/>
    </row>
    <row r="43" spans="1:9" ht="18" x14ac:dyDescent="0.25">
      <c r="B43" s="265" t="s">
        <v>664</v>
      </c>
    </row>
  </sheetData>
  <autoFilter ref="A14:I14"/>
  <mergeCells count="15">
    <mergeCell ref="B38:I38"/>
    <mergeCell ref="B42:I42"/>
    <mergeCell ref="A10:I10"/>
    <mergeCell ref="A4:I4"/>
    <mergeCell ref="A5:I5"/>
    <mergeCell ref="A7:I7"/>
    <mergeCell ref="A8:I8"/>
    <mergeCell ref="A9:I9"/>
    <mergeCell ref="I12:I13"/>
    <mergeCell ref="A12:A13"/>
    <mergeCell ref="B12:B13"/>
    <mergeCell ref="C12:E12"/>
    <mergeCell ref="F12:F13"/>
    <mergeCell ref="G12:G13"/>
    <mergeCell ref="H12:H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37"/>
  <sheetViews>
    <sheetView view="pageBreakPreview" topLeftCell="B8" zoomScale="57" zoomScaleNormal="100" zoomScaleSheetLayoutView="57" workbookViewId="0">
      <selection activeCell="G19" sqref="G19"/>
    </sheetView>
  </sheetViews>
  <sheetFormatPr defaultColWidth="9.140625" defaultRowHeight="15.75" x14ac:dyDescent="0.25"/>
  <cols>
    <col min="1" max="1" width="10.28515625" style="4" hidden="1" customWidth="1"/>
    <col min="2" max="2" width="11.42578125" style="4" customWidth="1"/>
    <col min="3" max="3" width="87" style="140" customWidth="1"/>
    <col min="4" max="4" width="31.28515625" style="2" customWidth="1"/>
    <col min="5" max="5" width="23.42578125" style="281" customWidth="1"/>
    <col min="6" max="6" width="18.140625" style="4" customWidth="1"/>
    <col min="7" max="7" width="18.42578125" style="4" customWidth="1"/>
    <col min="8" max="8" width="18.42578125" style="281" customWidth="1"/>
    <col min="9" max="9" width="33" style="4" customWidth="1"/>
    <col min="10" max="10" width="27.42578125" style="4" customWidth="1"/>
    <col min="11" max="11" width="22.7109375" style="4" customWidth="1"/>
    <col min="12" max="12" width="44.5703125" style="3" customWidth="1"/>
    <col min="13" max="14" width="22.7109375" style="4" customWidth="1"/>
    <col min="15" max="15" width="28" style="4" customWidth="1"/>
    <col min="16" max="17" width="22.7109375" style="4" customWidth="1"/>
    <col min="18" max="20" width="23.42578125" style="221" customWidth="1"/>
    <col min="21" max="21" width="22.5703125" style="220" customWidth="1"/>
    <col min="22" max="22" width="11.42578125" style="220" customWidth="1"/>
    <col min="23" max="23" width="11.28515625" style="220" customWidth="1"/>
    <col min="24" max="24" width="19.42578125" style="220" customWidth="1"/>
    <col min="25" max="25" width="20.28515625" style="220" customWidth="1"/>
    <col min="26" max="26" width="10" style="4" customWidth="1"/>
    <col min="27" max="27" width="9.5703125" style="4" customWidth="1"/>
    <col min="28" max="28" width="9.140625" style="4"/>
    <col min="29" max="29" width="16.7109375" style="4" customWidth="1"/>
    <col min="30" max="30" width="141.7109375" style="282" customWidth="1"/>
    <col min="31" max="31" width="17.7109375" style="4" customWidth="1"/>
    <col min="32" max="32" width="16.28515625" style="4" customWidth="1"/>
    <col min="33" max="16384" width="9.140625" style="4"/>
  </cols>
  <sheetData>
    <row r="1" spans="1:32" ht="18.75" customHeight="1" x14ac:dyDescent="0.25">
      <c r="B1" s="15"/>
      <c r="O1" s="5" t="s">
        <v>665</v>
      </c>
      <c r="Y1" s="4"/>
    </row>
    <row r="2" spans="1:32" ht="18.75" customHeight="1" x14ac:dyDescent="0.25">
      <c r="B2" s="15"/>
      <c r="O2" s="6" t="s">
        <v>1</v>
      </c>
      <c r="Y2" s="4"/>
    </row>
    <row r="3" spans="1:32" x14ac:dyDescent="0.25">
      <c r="B3" s="283"/>
      <c r="O3" s="6" t="s">
        <v>2</v>
      </c>
      <c r="Y3" s="4"/>
    </row>
    <row r="4" spans="1:32" x14ac:dyDescent="0.25">
      <c r="B4" s="736" t="s">
        <v>666</v>
      </c>
      <c r="C4" s="736"/>
      <c r="D4" s="736"/>
      <c r="E4" s="736"/>
      <c r="F4" s="736"/>
      <c r="G4" s="736"/>
      <c r="H4" s="736"/>
      <c r="I4" s="736"/>
      <c r="J4" s="736"/>
      <c r="K4" s="736"/>
      <c r="L4" s="736"/>
      <c r="M4" s="736"/>
      <c r="N4" s="736"/>
      <c r="O4" s="736"/>
      <c r="Y4" s="4"/>
    </row>
    <row r="5" spans="1:32" x14ac:dyDescent="0.25">
      <c r="B5" s="604"/>
      <c r="C5" s="604"/>
      <c r="D5" s="604"/>
      <c r="E5" s="604"/>
      <c r="F5" s="604"/>
      <c r="G5" s="604"/>
      <c r="H5" s="604"/>
      <c r="I5" s="604"/>
      <c r="J5" s="604"/>
      <c r="K5" s="604"/>
      <c r="L5" s="604"/>
      <c r="M5" s="604"/>
      <c r="N5" s="604"/>
      <c r="O5" s="604"/>
      <c r="P5" s="173"/>
      <c r="Q5" s="173"/>
      <c r="R5" s="173"/>
      <c r="S5" s="173"/>
      <c r="T5" s="173"/>
      <c r="U5" s="173"/>
      <c r="V5" s="173"/>
      <c r="W5" s="173"/>
      <c r="X5" s="173"/>
      <c r="Y5" s="173"/>
      <c r="Z5" s="173"/>
      <c r="AA5" s="173"/>
      <c r="AB5" s="173"/>
      <c r="AC5" s="173"/>
      <c r="AD5" s="59"/>
    </row>
    <row r="6" spans="1:32" x14ac:dyDescent="0.25">
      <c r="B6" s="596" t="s">
        <v>857</v>
      </c>
      <c r="C6" s="596"/>
      <c r="D6" s="596"/>
      <c r="E6" s="596"/>
      <c r="F6" s="596"/>
      <c r="G6" s="596"/>
      <c r="H6" s="596"/>
      <c r="I6" s="596"/>
      <c r="J6" s="596"/>
      <c r="K6" s="596"/>
      <c r="L6" s="596"/>
      <c r="M6" s="596"/>
      <c r="N6" s="596"/>
      <c r="O6" s="596"/>
      <c r="P6" s="274"/>
      <c r="Q6" s="274"/>
      <c r="R6" s="274"/>
      <c r="S6" s="274"/>
      <c r="T6" s="274"/>
      <c r="U6" s="274"/>
      <c r="V6" s="274"/>
      <c r="W6" s="274"/>
      <c r="X6" s="274"/>
      <c r="Y6" s="274"/>
      <c r="Z6" s="274"/>
      <c r="AA6" s="274"/>
      <c r="AB6" s="274"/>
      <c r="AC6" s="274"/>
      <c r="AD6" s="61"/>
      <c r="AE6" s="274"/>
      <c r="AF6" s="274"/>
    </row>
    <row r="7" spans="1:32" x14ac:dyDescent="0.25">
      <c r="B7" s="592"/>
      <c r="C7" s="592"/>
      <c r="D7" s="592"/>
      <c r="E7" s="592"/>
      <c r="F7" s="592"/>
      <c r="G7" s="592"/>
      <c r="H7" s="592"/>
      <c r="I7" s="592"/>
      <c r="J7" s="592"/>
      <c r="K7" s="592"/>
      <c r="L7" s="592"/>
      <c r="M7" s="592"/>
      <c r="N7" s="592"/>
      <c r="O7" s="592"/>
      <c r="P7" s="139"/>
      <c r="Q7" s="139"/>
      <c r="R7" s="139"/>
      <c r="S7" s="139"/>
      <c r="T7" s="139"/>
      <c r="U7" s="139"/>
      <c r="V7" s="139"/>
      <c r="W7" s="139"/>
      <c r="X7" s="139"/>
      <c r="Y7" s="139"/>
      <c r="Z7" s="139"/>
      <c r="AA7" s="139"/>
      <c r="AB7" s="139"/>
      <c r="AC7" s="139"/>
      <c r="AD7" s="176"/>
      <c r="AE7" s="139"/>
      <c r="AF7" s="139"/>
    </row>
    <row r="8" spans="1:32" x14ac:dyDescent="0.25">
      <c r="B8" s="596"/>
      <c r="C8" s="596"/>
      <c r="D8" s="596"/>
      <c r="E8" s="596"/>
      <c r="F8" s="596"/>
      <c r="G8" s="596"/>
      <c r="H8" s="596"/>
      <c r="I8" s="596"/>
      <c r="J8" s="596"/>
      <c r="K8" s="596"/>
      <c r="L8" s="596"/>
      <c r="M8" s="596"/>
      <c r="N8" s="596"/>
      <c r="O8" s="596"/>
      <c r="P8" s="283"/>
      <c r="Q8" s="283"/>
      <c r="R8" s="283"/>
      <c r="S8" s="283"/>
      <c r="T8" s="283"/>
      <c r="U8" s="283"/>
      <c r="V8" s="283"/>
      <c r="W8" s="283"/>
      <c r="X8" s="283"/>
      <c r="Y8" s="283"/>
      <c r="Z8" s="283"/>
      <c r="AA8" s="283"/>
      <c r="AB8" s="283"/>
      <c r="AC8" s="283"/>
      <c r="AD8" s="61"/>
    </row>
    <row r="9" spans="1:32" s="11" customFormat="1" ht="15.75" customHeight="1" x14ac:dyDescent="0.25">
      <c r="B9" s="636" t="s">
        <v>801</v>
      </c>
      <c r="C9" s="636"/>
      <c r="D9" s="636"/>
      <c r="E9" s="636"/>
      <c r="F9" s="636"/>
      <c r="G9" s="636"/>
      <c r="H9" s="636"/>
      <c r="I9" s="636"/>
      <c r="J9" s="636"/>
      <c r="K9" s="636"/>
      <c r="L9" s="636"/>
      <c r="M9" s="636"/>
      <c r="N9" s="636"/>
      <c r="O9" s="636"/>
      <c r="P9" s="284"/>
      <c r="Q9" s="284"/>
      <c r="R9" s="284"/>
      <c r="S9" s="284"/>
      <c r="T9" s="284"/>
      <c r="U9" s="284"/>
      <c r="V9" s="284"/>
      <c r="W9" s="284"/>
      <c r="X9" s="284"/>
      <c r="Y9" s="284"/>
      <c r="Z9" s="284"/>
      <c r="AA9" s="284"/>
      <c r="AB9" s="284"/>
      <c r="AC9" s="284"/>
      <c r="AD9" s="285"/>
      <c r="AE9" s="284"/>
      <c r="AF9" s="284"/>
    </row>
    <row r="10" spans="1:32" x14ac:dyDescent="0.25">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row>
    <row r="11" spans="1:32" ht="69.75" customHeight="1" x14ac:dyDescent="0.25">
      <c r="B11" s="599" t="s">
        <v>5</v>
      </c>
      <c r="C11" s="599" t="s">
        <v>6</v>
      </c>
      <c r="D11" s="599" t="s">
        <v>7</v>
      </c>
      <c r="E11" s="738" t="s">
        <v>667</v>
      </c>
      <c r="F11" s="739" t="s">
        <v>668</v>
      </c>
      <c r="G11" s="739" t="s">
        <v>669</v>
      </c>
      <c r="H11" s="742" t="s">
        <v>670</v>
      </c>
      <c r="I11" s="599" t="s">
        <v>671</v>
      </c>
      <c r="J11" s="599"/>
      <c r="K11" s="599"/>
      <c r="L11" s="599"/>
      <c r="M11" s="599" t="s">
        <v>672</v>
      </c>
      <c r="N11" s="599"/>
      <c r="O11" s="723" t="s">
        <v>673</v>
      </c>
      <c r="P11" s="723" t="s">
        <v>674</v>
      </c>
      <c r="Q11" s="721" t="s">
        <v>675</v>
      </c>
      <c r="R11" s="747" t="s">
        <v>676</v>
      </c>
      <c r="S11" s="747"/>
      <c r="T11" s="748" t="s">
        <v>538</v>
      </c>
      <c r="U11" s="748" t="s">
        <v>677</v>
      </c>
      <c r="V11" s="606" t="s">
        <v>678</v>
      </c>
      <c r="W11" s="606"/>
      <c r="X11" s="606"/>
      <c r="Y11" s="606"/>
      <c r="Z11" s="606"/>
      <c r="AA11" s="606"/>
      <c r="AB11" s="751" t="s">
        <v>679</v>
      </c>
      <c r="AC11" s="752"/>
      <c r="AD11" s="599" t="s">
        <v>680</v>
      </c>
      <c r="AE11" s="599" t="s">
        <v>681</v>
      </c>
      <c r="AF11" s="599"/>
    </row>
    <row r="12" spans="1:32" ht="100.5" customHeight="1" x14ac:dyDescent="0.25">
      <c r="B12" s="599"/>
      <c r="C12" s="599"/>
      <c r="D12" s="599"/>
      <c r="E12" s="738"/>
      <c r="F12" s="740"/>
      <c r="G12" s="740"/>
      <c r="H12" s="743"/>
      <c r="I12" s="599" t="s">
        <v>682</v>
      </c>
      <c r="J12" s="599" t="s">
        <v>683</v>
      </c>
      <c r="K12" s="599" t="s">
        <v>684</v>
      </c>
      <c r="L12" s="739" t="s">
        <v>685</v>
      </c>
      <c r="M12" s="599"/>
      <c r="N12" s="599"/>
      <c r="O12" s="723"/>
      <c r="P12" s="723"/>
      <c r="Q12" s="746"/>
      <c r="R12" s="747"/>
      <c r="S12" s="747"/>
      <c r="T12" s="749"/>
      <c r="U12" s="749"/>
      <c r="V12" s="745" t="s">
        <v>686</v>
      </c>
      <c r="W12" s="745"/>
      <c r="X12" s="755" t="s">
        <v>687</v>
      </c>
      <c r="Y12" s="755"/>
      <c r="Z12" s="724" t="s">
        <v>688</v>
      </c>
      <c r="AA12" s="725"/>
      <c r="AB12" s="753"/>
      <c r="AC12" s="754"/>
      <c r="AD12" s="599"/>
      <c r="AE12" s="599"/>
      <c r="AF12" s="599"/>
    </row>
    <row r="13" spans="1:32" ht="228" customHeight="1" x14ac:dyDescent="0.25">
      <c r="B13" s="599"/>
      <c r="C13" s="599"/>
      <c r="D13" s="599"/>
      <c r="E13" s="738"/>
      <c r="F13" s="741"/>
      <c r="G13" s="741"/>
      <c r="H13" s="744"/>
      <c r="I13" s="599"/>
      <c r="J13" s="599"/>
      <c r="K13" s="599"/>
      <c r="L13" s="741"/>
      <c r="M13" s="227" t="s">
        <v>689</v>
      </c>
      <c r="N13" s="231" t="s">
        <v>690</v>
      </c>
      <c r="O13" s="723"/>
      <c r="P13" s="723"/>
      <c r="Q13" s="722"/>
      <c r="R13" s="286" t="s">
        <v>305</v>
      </c>
      <c r="S13" s="286" t="s">
        <v>566</v>
      </c>
      <c r="T13" s="750"/>
      <c r="U13" s="750"/>
      <c r="V13" s="287" t="s">
        <v>567</v>
      </c>
      <c r="W13" s="287" t="s">
        <v>568</v>
      </c>
      <c r="X13" s="287" t="s">
        <v>567</v>
      </c>
      <c r="Y13" s="287" t="s">
        <v>568</v>
      </c>
      <c r="Z13" s="227" t="s">
        <v>567</v>
      </c>
      <c r="AA13" s="233" t="s">
        <v>568</v>
      </c>
      <c r="AB13" s="227" t="s">
        <v>567</v>
      </c>
      <c r="AC13" s="233" t="s">
        <v>568</v>
      </c>
      <c r="AD13" s="599"/>
      <c r="AE13" s="288" t="s">
        <v>691</v>
      </c>
      <c r="AF13" s="231" t="s">
        <v>692</v>
      </c>
    </row>
    <row r="14" spans="1:32" s="289" customFormat="1" x14ac:dyDescent="0.25">
      <c r="B14" s="290">
        <v>1</v>
      </c>
      <c r="C14" s="291">
        <v>2</v>
      </c>
      <c r="D14" s="292">
        <v>3</v>
      </c>
      <c r="E14" s="293">
        <v>4</v>
      </c>
      <c r="F14" s="290">
        <v>5</v>
      </c>
      <c r="G14" s="290">
        <v>6</v>
      </c>
      <c r="H14" s="293">
        <v>7</v>
      </c>
      <c r="I14" s="290">
        <v>8</v>
      </c>
      <c r="J14" s="290">
        <v>9</v>
      </c>
      <c r="K14" s="290">
        <v>10</v>
      </c>
      <c r="L14" s="294">
        <v>11</v>
      </c>
      <c r="M14" s="290">
        <v>12</v>
      </c>
      <c r="N14" s="290">
        <v>13</v>
      </c>
      <c r="O14" s="290">
        <v>14</v>
      </c>
      <c r="P14" s="290">
        <v>15</v>
      </c>
      <c r="Q14" s="290">
        <v>16</v>
      </c>
      <c r="R14" s="290">
        <v>17</v>
      </c>
      <c r="S14" s="290">
        <v>18</v>
      </c>
      <c r="T14" s="290">
        <v>19</v>
      </c>
      <c r="U14" s="290">
        <v>20</v>
      </c>
      <c r="V14" s="290">
        <v>21</v>
      </c>
      <c r="W14" s="290">
        <v>22</v>
      </c>
      <c r="X14" s="290">
        <v>23</v>
      </c>
      <c r="Y14" s="290">
        <v>24</v>
      </c>
      <c r="Z14" s="290">
        <v>25</v>
      </c>
      <c r="AA14" s="290">
        <v>26</v>
      </c>
      <c r="AB14" s="290">
        <v>27</v>
      </c>
      <c r="AC14" s="290">
        <v>28</v>
      </c>
      <c r="AD14" s="294">
        <v>29</v>
      </c>
      <c r="AE14" s="290">
        <v>30</v>
      </c>
      <c r="AF14" s="290">
        <v>31</v>
      </c>
    </row>
    <row r="15" spans="1:32" s="238" customFormat="1" x14ac:dyDescent="0.25">
      <c r="A15" s="27"/>
      <c r="B15" s="28" t="s">
        <v>104</v>
      </c>
      <c r="C15" s="29" t="s">
        <v>793</v>
      </c>
      <c r="D15" s="30" t="s">
        <v>91</v>
      </c>
      <c r="E15" s="295" t="s">
        <v>105</v>
      </c>
      <c r="F15" s="92" t="s">
        <v>105</v>
      </c>
      <c r="G15" s="92" t="s">
        <v>105</v>
      </c>
      <c r="H15" s="295" t="s">
        <v>105</v>
      </c>
      <c r="I15" s="92" t="s">
        <v>105</v>
      </c>
      <c r="J15" s="92" t="s">
        <v>105</v>
      </c>
      <c r="K15" s="92" t="s">
        <v>105</v>
      </c>
      <c r="L15" s="237" t="s">
        <v>105</v>
      </c>
      <c r="M15" s="92" t="s">
        <v>105</v>
      </c>
      <c r="N15" s="92" t="s">
        <v>105</v>
      </c>
      <c r="O15" s="92" t="s">
        <v>105</v>
      </c>
      <c r="P15" s="92" t="s">
        <v>105</v>
      </c>
      <c r="Q15" s="92" t="s">
        <v>105</v>
      </c>
      <c r="R15" s="92" t="s">
        <v>105</v>
      </c>
      <c r="S15" s="92" t="s">
        <v>105</v>
      </c>
      <c r="T15" s="92" t="s">
        <v>105</v>
      </c>
      <c r="U15" s="92" t="s">
        <v>105</v>
      </c>
      <c r="V15" s="445">
        <f>V16</f>
        <v>0.56000000000000005</v>
      </c>
      <c r="W15" s="445">
        <f t="shared" ref="W15:Y17" si="0">W16</f>
        <v>1.03</v>
      </c>
      <c r="X15" s="445">
        <f t="shared" si="0"/>
        <v>0</v>
      </c>
      <c r="Y15" s="445">
        <f t="shared" si="0"/>
        <v>0.4</v>
      </c>
      <c r="Z15" s="296">
        <v>0</v>
      </c>
      <c r="AA15" s="296">
        <v>0</v>
      </c>
      <c r="AB15" s="92" t="s">
        <v>105</v>
      </c>
      <c r="AC15" s="92" t="s">
        <v>105</v>
      </c>
      <c r="AD15" s="237" t="s">
        <v>105</v>
      </c>
      <c r="AE15" s="92" t="s">
        <v>105</v>
      </c>
      <c r="AF15" s="92" t="s">
        <v>105</v>
      </c>
    </row>
    <row r="16" spans="1:32" s="45" customFormat="1" ht="31.5" x14ac:dyDescent="0.25">
      <c r="A16" s="34">
        <v>2</v>
      </c>
      <c r="B16" s="35" t="s">
        <v>137</v>
      </c>
      <c r="C16" s="170" t="s">
        <v>138</v>
      </c>
      <c r="D16" s="296" t="s">
        <v>91</v>
      </c>
      <c r="E16" s="91" t="s">
        <v>105</v>
      </c>
      <c r="F16" s="296" t="s">
        <v>105</v>
      </c>
      <c r="G16" s="296" t="s">
        <v>105</v>
      </c>
      <c r="H16" s="91" t="s">
        <v>105</v>
      </c>
      <c r="I16" s="296" t="s">
        <v>105</v>
      </c>
      <c r="J16" s="296" t="s">
        <v>105</v>
      </c>
      <c r="K16" s="296" t="s">
        <v>105</v>
      </c>
      <c r="L16" s="32" t="s">
        <v>105</v>
      </c>
      <c r="M16" s="296" t="s">
        <v>105</v>
      </c>
      <c r="N16" s="296" t="s">
        <v>105</v>
      </c>
      <c r="O16" s="296" t="s">
        <v>105</v>
      </c>
      <c r="P16" s="296" t="s">
        <v>105</v>
      </c>
      <c r="Q16" s="296" t="s">
        <v>105</v>
      </c>
      <c r="R16" s="296" t="s">
        <v>105</v>
      </c>
      <c r="S16" s="296" t="s">
        <v>105</v>
      </c>
      <c r="T16" s="296" t="s">
        <v>105</v>
      </c>
      <c r="U16" s="296" t="s">
        <v>105</v>
      </c>
      <c r="V16" s="296">
        <f>V17</f>
        <v>0.56000000000000005</v>
      </c>
      <c r="W16" s="296">
        <f t="shared" si="0"/>
        <v>1.03</v>
      </c>
      <c r="X16" s="296">
        <f t="shared" si="0"/>
        <v>0</v>
      </c>
      <c r="Y16" s="296">
        <f t="shared" si="0"/>
        <v>0.4</v>
      </c>
      <c r="Z16" s="296">
        <v>0</v>
      </c>
      <c r="AA16" s="296">
        <v>0</v>
      </c>
      <c r="AB16" s="296" t="s">
        <v>105</v>
      </c>
      <c r="AC16" s="296" t="s">
        <v>105</v>
      </c>
      <c r="AD16" s="32" t="s">
        <v>105</v>
      </c>
      <c r="AE16" s="296" t="s">
        <v>105</v>
      </c>
      <c r="AF16" s="296" t="s">
        <v>105</v>
      </c>
    </row>
    <row r="17" spans="1:32" ht="31.5" x14ac:dyDescent="0.25">
      <c r="A17" s="34"/>
      <c r="B17" s="40" t="s">
        <v>139</v>
      </c>
      <c r="C17" s="169" t="s">
        <v>140</v>
      </c>
      <c r="D17" s="297" t="s">
        <v>91</v>
      </c>
      <c r="E17" s="96" t="s">
        <v>105</v>
      </c>
      <c r="F17" s="297" t="s">
        <v>105</v>
      </c>
      <c r="G17" s="297" t="s">
        <v>105</v>
      </c>
      <c r="H17" s="96" t="s">
        <v>105</v>
      </c>
      <c r="I17" s="297" t="s">
        <v>105</v>
      </c>
      <c r="J17" s="297" t="s">
        <v>105</v>
      </c>
      <c r="K17" s="297" t="s">
        <v>105</v>
      </c>
      <c r="L17" s="298" t="s">
        <v>105</v>
      </c>
      <c r="M17" s="297" t="s">
        <v>105</v>
      </c>
      <c r="N17" s="297" t="s">
        <v>105</v>
      </c>
      <c r="O17" s="297" t="s">
        <v>105</v>
      </c>
      <c r="P17" s="297" t="s">
        <v>105</v>
      </c>
      <c r="Q17" s="297" t="s">
        <v>105</v>
      </c>
      <c r="R17" s="297" t="s">
        <v>105</v>
      </c>
      <c r="S17" s="297" t="s">
        <v>105</v>
      </c>
      <c r="T17" s="297" t="s">
        <v>105</v>
      </c>
      <c r="U17" s="297" t="s">
        <v>105</v>
      </c>
      <c r="V17" s="297">
        <f>V18</f>
        <v>0.56000000000000005</v>
      </c>
      <c r="W17" s="297">
        <f t="shared" si="0"/>
        <v>1.03</v>
      </c>
      <c r="X17" s="297">
        <f t="shared" si="0"/>
        <v>0</v>
      </c>
      <c r="Y17" s="297">
        <f t="shared" si="0"/>
        <v>0.4</v>
      </c>
      <c r="Z17" s="297">
        <v>0</v>
      </c>
      <c r="AA17" s="297">
        <v>0</v>
      </c>
      <c r="AB17" s="297" t="s">
        <v>105</v>
      </c>
      <c r="AC17" s="297" t="s">
        <v>105</v>
      </c>
      <c r="AD17" s="298" t="s">
        <v>105</v>
      </c>
      <c r="AE17" s="297" t="s">
        <v>105</v>
      </c>
      <c r="AF17" s="297" t="s">
        <v>105</v>
      </c>
    </row>
    <row r="18" spans="1:32" ht="22.5" customHeight="1" x14ac:dyDescent="0.25">
      <c r="A18" s="34"/>
      <c r="B18" s="40" t="s">
        <v>141</v>
      </c>
      <c r="C18" s="467" t="s">
        <v>142</v>
      </c>
      <c r="D18" s="297" t="s">
        <v>91</v>
      </c>
      <c r="E18" s="96" t="s">
        <v>105</v>
      </c>
      <c r="F18" s="297" t="s">
        <v>105</v>
      </c>
      <c r="G18" s="297" t="s">
        <v>105</v>
      </c>
      <c r="H18" s="96" t="s">
        <v>105</v>
      </c>
      <c r="I18" s="297" t="s">
        <v>105</v>
      </c>
      <c r="J18" s="297" t="s">
        <v>105</v>
      </c>
      <c r="K18" s="297" t="s">
        <v>105</v>
      </c>
      <c r="L18" s="298" t="s">
        <v>105</v>
      </c>
      <c r="M18" s="297" t="s">
        <v>105</v>
      </c>
      <c r="N18" s="297" t="s">
        <v>105</v>
      </c>
      <c r="O18" s="297" t="s">
        <v>105</v>
      </c>
      <c r="P18" s="297" t="s">
        <v>105</v>
      </c>
      <c r="Q18" s="297" t="s">
        <v>105</v>
      </c>
      <c r="R18" s="297" t="s">
        <v>105</v>
      </c>
      <c r="S18" s="297" t="s">
        <v>105</v>
      </c>
      <c r="T18" s="297" t="s">
        <v>105</v>
      </c>
      <c r="U18" s="297" t="s">
        <v>105</v>
      </c>
      <c r="V18" s="297">
        <f>V19</f>
        <v>0.56000000000000005</v>
      </c>
      <c r="W18" s="297">
        <f t="shared" ref="W18:Y18" si="1">W19</f>
        <v>1.03</v>
      </c>
      <c r="X18" s="297">
        <f t="shared" si="1"/>
        <v>0</v>
      </c>
      <c r="Y18" s="297">
        <f t="shared" si="1"/>
        <v>0.4</v>
      </c>
      <c r="Z18" s="297">
        <v>0</v>
      </c>
      <c r="AA18" s="297">
        <v>0</v>
      </c>
      <c r="AB18" s="297" t="s">
        <v>105</v>
      </c>
      <c r="AC18" s="297" t="s">
        <v>105</v>
      </c>
      <c r="AD18" s="298" t="s">
        <v>105</v>
      </c>
      <c r="AE18" s="297" t="s">
        <v>105</v>
      </c>
      <c r="AF18" s="297" t="s">
        <v>105</v>
      </c>
    </row>
    <row r="19" spans="1:32" s="589" customFormat="1" x14ac:dyDescent="0.25">
      <c r="A19" s="559"/>
      <c r="B19" s="554" t="s">
        <v>141</v>
      </c>
      <c r="C19" s="583" t="str">
        <f>'2'!C49</f>
        <v>Реконструкция ТП-35, П/С "Объект", с. Плодовое</v>
      </c>
      <c r="D19" s="528" t="str">
        <f>'2'!D49</f>
        <v>J_102PESCR1</v>
      </c>
      <c r="E19" s="586">
        <v>1949</v>
      </c>
      <c r="F19" s="587" t="s">
        <v>891</v>
      </c>
      <c r="G19" s="586">
        <v>114</v>
      </c>
      <c r="H19" s="586">
        <v>2017</v>
      </c>
      <c r="I19" s="586" t="s">
        <v>105</v>
      </c>
      <c r="J19" s="586" t="s">
        <v>105</v>
      </c>
      <c r="K19" s="586" t="s">
        <v>105</v>
      </c>
      <c r="L19" s="586" t="s">
        <v>105</v>
      </c>
      <c r="M19" s="587" t="s">
        <v>527</v>
      </c>
      <c r="N19" s="587" t="s">
        <v>188</v>
      </c>
      <c r="O19" s="587" t="s">
        <v>188</v>
      </c>
      <c r="P19" s="587" t="s">
        <v>188</v>
      </c>
      <c r="Q19" s="588" t="s">
        <v>878</v>
      </c>
      <c r="R19" s="587">
        <f>0.56*0.7</f>
        <v>0.39200000000000002</v>
      </c>
      <c r="S19" s="587" t="s">
        <v>892</v>
      </c>
      <c r="T19" s="587">
        <v>50</v>
      </c>
      <c r="U19" s="587">
        <f>R19*1.2</f>
        <v>0.47039999999999998</v>
      </c>
      <c r="V19" s="587">
        <v>0.56000000000000005</v>
      </c>
      <c r="W19" s="587">
        <v>1.03</v>
      </c>
      <c r="X19" s="587">
        <v>0</v>
      </c>
      <c r="Y19" s="587">
        <v>0.4</v>
      </c>
      <c r="Z19" s="587">
        <v>0</v>
      </c>
      <c r="AA19" s="587">
        <v>0</v>
      </c>
      <c r="AB19" s="587">
        <v>0.23</v>
      </c>
      <c r="AC19" s="587">
        <v>0.4</v>
      </c>
      <c r="AD19" s="588" t="s">
        <v>879</v>
      </c>
      <c r="AE19" s="587" t="s">
        <v>188</v>
      </c>
      <c r="AF19" s="587" t="s">
        <v>527</v>
      </c>
    </row>
    <row r="20" spans="1:32" s="15" customFormat="1" ht="31.5" x14ac:dyDescent="0.25">
      <c r="A20" s="34"/>
      <c r="B20" s="40" t="s">
        <v>143</v>
      </c>
      <c r="C20" s="467" t="s">
        <v>144</v>
      </c>
      <c r="D20" s="485" t="s">
        <v>91</v>
      </c>
      <c r="E20" s="486" t="s">
        <v>105</v>
      </c>
      <c r="F20" s="485" t="s">
        <v>105</v>
      </c>
      <c r="G20" s="485" t="s">
        <v>105</v>
      </c>
      <c r="H20" s="486" t="s">
        <v>105</v>
      </c>
      <c r="I20" s="485" t="s">
        <v>105</v>
      </c>
      <c r="J20" s="485" t="s">
        <v>105</v>
      </c>
      <c r="K20" s="485" t="s">
        <v>105</v>
      </c>
      <c r="L20" s="487" t="s">
        <v>105</v>
      </c>
      <c r="M20" s="485" t="s">
        <v>105</v>
      </c>
      <c r="N20" s="485" t="s">
        <v>105</v>
      </c>
      <c r="O20" s="485" t="s">
        <v>105</v>
      </c>
      <c r="P20" s="485" t="s">
        <v>105</v>
      </c>
      <c r="Q20" s="485" t="s">
        <v>105</v>
      </c>
      <c r="R20" s="485" t="s">
        <v>105</v>
      </c>
      <c r="S20" s="485" t="s">
        <v>105</v>
      </c>
      <c r="T20" s="485" t="s">
        <v>105</v>
      </c>
      <c r="U20" s="485" t="s">
        <v>105</v>
      </c>
      <c r="V20" s="485" t="s">
        <v>105</v>
      </c>
      <c r="W20" s="485" t="s">
        <v>105</v>
      </c>
      <c r="X20" s="485" t="s">
        <v>105</v>
      </c>
      <c r="Y20" s="485" t="s">
        <v>105</v>
      </c>
      <c r="Z20" s="485" t="s">
        <v>105</v>
      </c>
      <c r="AA20" s="485" t="s">
        <v>105</v>
      </c>
      <c r="AB20" s="485" t="s">
        <v>105</v>
      </c>
      <c r="AC20" s="485" t="s">
        <v>105</v>
      </c>
      <c r="AD20" s="487" t="s">
        <v>105</v>
      </c>
      <c r="AE20" s="485" t="s">
        <v>105</v>
      </c>
      <c r="AF20" s="485" t="s">
        <v>105</v>
      </c>
    </row>
    <row r="21" spans="1:32" s="15" customFormat="1" ht="31.5" x14ac:dyDescent="0.25">
      <c r="A21" s="34"/>
      <c r="B21" s="40" t="s">
        <v>145</v>
      </c>
      <c r="C21" s="169" t="s">
        <v>146</v>
      </c>
      <c r="D21" s="485" t="s">
        <v>91</v>
      </c>
      <c r="E21" s="486" t="s">
        <v>105</v>
      </c>
      <c r="F21" s="485" t="s">
        <v>105</v>
      </c>
      <c r="G21" s="485" t="s">
        <v>105</v>
      </c>
      <c r="H21" s="486" t="s">
        <v>105</v>
      </c>
      <c r="I21" s="485" t="s">
        <v>105</v>
      </c>
      <c r="J21" s="485" t="s">
        <v>105</v>
      </c>
      <c r="K21" s="485" t="s">
        <v>105</v>
      </c>
      <c r="L21" s="487" t="s">
        <v>105</v>
      </c>
      <c r="M21" s="485" t="s">
        <v>105</v>
      </c>
      <c r="N21" s="485" t="s">
        <v>105</v>
      </c>
      <c r="O21" s="485" t="s">
        <v>105</v>
      </c>
      <c r="P21" s="485" t="s">
        <v>105</v>
      </c>
      <c r="Q21" s="485" t="s">
        <v>105</v>
      </c>
      <c r="R21" s="485" t="s">
        <v>105</v>
      </c>
      <c r="S21" s="485" t="s">
        <v>105</v>
      </c>
      <c r="T21" s="485" t="s">
        <v>105</v>
      </c>
      <c r="U21" s="485" t="s">
        <v>105</v>
      </c>
      <c r="V21" s="485" t="s">
        <v>105</v>
      </c>
      <c r="W21" s="485" t="s">
        <v>105</v>
      </c>
      <c r="X21" s="485" t="s">
        <v>105</v>
      </c>
      <c r="Y21" s="485" t="s">
        <v>105</v>
      </c>
      <c r="Z21" s="485" t="s">
        <v>105</v>
      </c>
      <c r="AA21" s="485" t="s">
        <v>105</v>
      </c>
      <c r="AB21" s="485" t="s">
        <v>105</v>
      </c>
      <c r="AC21" s="485" t="s">
        <v>105</v>
      </c>
      <c r="AD21" s="487" t="s">
        <v>105</v>
      </c>
      <c r="AE21" s="485" t="s">
        <v>105</v>
      </c>
      <c r="AF21" s="485" t="s">
        <v>105</v>
      </c>
    </row>
    <row r="22" spans="1:32" s="15" customFormat="1" x14ac:dyDescent="0.25">
      <c r="A22" s="34"/>
      <c r="B22" s="40" t="s">
        <v>147</v>
      </c>
      <c r="C22" s="467" t="s">
        <v>148</v>
      </c>
      <c r="D22" s="485" t="s">
        <v>91</v>
      </c>
      <c r="E22" s="486" t="s">
        <v>105</v>
      </c>
      <c r="F22" s="485" t="s">
        <v>105</v>
      </c>
      <c r="G22" s="485" t="s">
        <v>105</v>
      </c>
      <c r="H22" s="486" t="s">
        <v>105</v>
      </c>
      <c r="I22" s="485" t="s">
        <v>105</v>
      </c>
      <c r="J22" s="485" t="s">
        <v>105</v>
      </c>
      <c r="K22" s="485" t="s">
        <v>105</v>
      </c>
      <c r="L22" s="487" t="s">
        <v>105</v>
      </c>
      <c r="M22" s="485" t="s">
        <v>105</v>
      </c>
      <c r="N22" s="485" t="s">
        <v>105</v>
      </c>
      <c r="O22" s="485" t="s">
        <v>105</v>
      </c>
      <c r="P22" s="485" t="s">
        <v>105</v>
      </c>
      <c r="Q22" s="485" t="s">
        <v>105</v>
      </c>
      <c r="R22" s="485" t="s">
        <v>105</v>
      </c>
      <c r="S22" s="485" t="s">
        <v>105</v>
      </c>
      <c r="T22" s="485" t="s">
        <v>105</v>
      </c>
      <c r="U22" s="485" t="s">
        <v>105</v>
      </c>
      <c r="V22" s="485" t="s">
        <v>105</v>
      </c>
      <c r="W22" s="485" t="s">
        <v>105</v>
      </c>
      <c r="X22" s="485" t="s">
        <v>105</v>
      </c>
      <c r="Y22" s="485" t="s">
        <v>105</v>
      </c>
      <c r="Z22" s="485" t="s">
        <v>105</v>
      </c>
      <c r="AA22" s="485" t="s">
        <v>105</v>
      </c>
      <c r="AB22" s="485" t="s">
        <v>105</v>
      </c>
      <c r="AC22" s="485" t="s">
        <v>105</v>
      </c>
      <c r="AD22" s="487" t="s">
        <v>105</v>
      </c>
      <c r="AE22" s="485" t="s">
        <v>105</v>
      </c>
      <c r="AF22" s="485" t="s">
        <v>105</v>
      </c>
    </row>
    <row r="23" spans="1:32" s="589" customFormat="1" ht="31.5" x14ac:dyDescent="0.25">
      <c r="A23" s="559"/>
      <c r="B23" s="554" t="s">
        <v>147</v>
      </c>
      <c r="C23" s="583" t="s">
        <v>846</v>
      </c>
      <c r="D23" s="528" t="s">
        <v>847</v>
      </c>
      <c r="E23" s="586">
        <v>1987</v>
      </c>
      <c r="F23" s="587" t="s">
        <v>891</v>
      </c>
      <c r="G23" s="586">
        <v>114</v>
      </c>
      <c r="H23" s="586">
        <v>2017</v>
      </c>
      <c r="I23" s="586" t="s">
        <v>105</v>
      </c>
      <c r="J23" s="586" t="s">
        <v>105</v>
      </c>
      <c r="K23" s="586" t="s">
        <v>105</v>
      </c>
      <c r="L23" s="586" t="s">
        <v>105</v>
      </c>
      <c r="M23" s="587" t="s">
        <v>527</v>
      </c>
      <c r="N23" s="587" t="s">
        <v>188</v>
      </c>
      <c r="O23" s="587" t="s">
        <v>188</v>
      </c>
      <c r="P23" s="587" t="s">
        <v>188</v>
      </c>
      <c r="Q23" s="588" t="s">
        <v>880</v>
      </c>
      <c r="R23" s="587">
        <f>0.46*0.7</f>
        <v>0.32200000000000001</v>
      </c>
      <c r="S23" s="587" t="s">
        <v>892</v>
      </c>
      <c r="T23" s="587">
        <v>50</v>
      </c>
      <c r="U23" s="587">
        <f>R23*1.2</f>
        <v>0.38640000000000002</v>
      </c>
      <c r="V23" s="587" t="s">
        <v>105</v>
      </c>
      <c r="W23" s="587" t="s">
        <v>105</v>
      </c>
      <c r="X23" s="587" t="s">
        <v>105</v>
      </c>
      <c r="Y23" s="587" t="s">
        <v>105</v>
      </c>
      <c r="Z23" s="587">
        <v>0</v>
      </c>
      <c r="AA23" s="587">
        <v>0</v>
      </c>
      <c r="AB23" s="587">
        <v>10</v>
      </c>
      <c r="AC23" s="587">
        <v>10</v>
      </c>
      <c r="AD23" s="588" t="s">
        <v>882</v>
      </c>
      <c r="AE23" s="587" t="s">
        <v>188</v>
      </c>
      <c r="AF23" s="587" t="s">
        <v>527</v>
      </c>
    </row>
    <row r="24" spans="1:32" s="589" customFormat="1" x14ac:dyDescent="0.25">
      <c r="A24" s="559"/>
      <c r="B24" s="554" t="s">
        <v>147</v>
      </c>
      <c r="C24" s="583" t="s">
        <v>854</v>
      </c>
      <c r="D24" s="528" t="s">
        <v>855</v>
      </c>
      <c r="E24" s="586">
        <v>1967</v>
      </c>
      <c r="F24" s="591" t="s">
        <v>890</v>
      </c>
      <c r="G24" s="586">
        <v>114</v>
      </c>
      <c r="H24" s="586">
        <v>2017</v>
      </c>
      <c r="I24" s="586" t="s">
        <v>105</v>
      </c>
      <c r="J24" s="586" t="s">
        <v>105</v>
      </c>
      <c r="K24" s="586" t="s">
        <v>105</v>
      </c>
      <c r="L24" s="586" t="s">
        <v>105</v>
      </c>
      <c r="M24" s="587" t="s">
        <v>527</v>
      </c>
      <c r="N24" s="587" t="s">
        <v>188</v>
      </c>
      <c r="O24" s="587" t="s">
        <v>188</v>
      </c>
      <c r="P24" s="587" t="s">
        <v>188</v>
      </c>
      <c r="Q24" s="588" t="s">
        <v>881</v>
      </c>
      <c r="R24" s="587">
        <f>2.25*0.7</f>
        <v>1.575</v>
      </c>
      <c r="S24" s="587" t="s">
        <v>892</v>
      </c>
      <c r="T24" s="587">
        <v>50</v>
      </c>
      <c r="U24" s="587">
        <f>R24*1.2</f>
        <v>1.89</v>
      </c>
      <c r="V24" s="587" t="s">
        <v>105</v>
      </c>
      <c r="W24" s="587" t="s">
        <v>105</v>
      </c>
      <c r="X24" s="587" t="s">
        <v>105</v>
      </c>
      <c r="Y24" s="587" t="s">
        <v>105</v>
      </c>
      <c r="Z24" s="587">
        <v>0</v>
      </c>
      <c r="AA24" s="587">
        <v>0</v>
      </c>
      <c r="AB24" s="587">
        <v>10</v>
      </c>
      <c r="AC24" s="587">
        <v>10</v>
      </c>
      <c r="AD24" s="588" t="s">
        <v>882</v>
      </c>
      <c r="AE24" s="587" t="s">
        <v>188</v>
      </c>
      <c r="AF24" s="587" t="s">
        <v>527</v>
      </c>
    </row>
    <row r="25" spans="1:32" ht="31.5" x14ac:dyDescent="0.25">
      <c r="A25" s="34"/>
      <c r="B25" s="40" t="s">
        <v>149</v>
      </c>
      <c r="C25" s="467" t="s">
        <v>150</v>
      </c>
      <c r="D25" s="297" t="s">
        <v>91</v>
      </c>
      <c r="E25" s="96" t="s">
        <v>105</v>
      </c>
      <c r="F25" s="297" t="s">
        <v>105</v>
      </c>
      <c r="G25" s="297" t="s">
        <v>105</v>
      </c>
      <c r="H25" s="96" t="s">
        <v>105</v>
      </c>
      <c r="I25" s="297" t="s">
        <v>105</v>
      </c>
      <c r="J25" s="297" t="s">
        <v>105</v>
      </c>
      <c r="K25" s="297" t="s">
        <v>105</v>
      </c>
      <c r="L25" s="298" t="s">
        <v>105</v>
      </c>
      <c r="M25" s="297" t="s">
        <v>105</v>
      </c>
      <c r="N25" s="297" t="s">
        <v>105</v>
      </c>
      <c r="O25" s="297" t="s">
        <v>105</v>
      </c>
      <c r="P25" s="297" t="s">
        <v>105</v>
      </c>
      <c r="Q25" s="297" t="s">
        <v>105</v>
      </c>
      <c r="R25" s="485" t="s">
        <v>105</v>
      </c>
      <c r="S25" s="297" t="s">
        <v>105</v>
      </c>
      <c r="T25" s="297" t="s">
        <v>105</v>
      </c>
      <c r="U25" s="485" t="s">
        <v>105</v>
      </c>
      <c r="V25" s="297">
        <v>0</v>
      </c>
      <c r="W25" s="297">
        <v>0</v>
      </c>
      <c r="X25" s="297">
        <v>0</v>
      </c>
      <c r="Y25" s="297">
        <v>0</v>
      </c>
      <c r="Z25" s="297">
        <v>0</v>
      </c>
      <c r="AA25" s="297">
        <v>0</v>
      </c>
      <c r="AB25" s="297" t="s">
        <v>105</v>
      </c>
      <c r="AC25" s="297" t="s">
        <v>105</v>
      </c>
      <c r="AD25" s="298" t="s">
        <v>105</v>
      </c>
      <c r="AE25" s="297" t="s">
        <v>105</v>
      </c>
      <c r="AF25" s="297" t="s">
        <v>105</v>
      </c>
    </row>
    <row r="26" spans="1:32" ht="31.5" x14ac:dyDescent="0.25">
      <c r="A26" s="34"/>
      <c r="B26" s="40" t="s">
        <v>151</v>
      </c>
      <c r="C26" s="169" t="s">
        <v>152</v>
      </c>
      <c r="D26" s="297" t="s">
        <v>91</v>
      </c>
      <c r="E26" s="96" t="s">
        <v>105</v>
      </c>
      <c r="F26" s="297" t="s">
        <v>105</v>
      </c>
      <c r="G26" s="297" t="s">
        <v>105</v>
      </c>
      <c r="H26" s="96" t="s">
        <v>105</v>
      </c>
      <c r="I26" s="297" t="s">
        <v>105</v>
      </c>
      <c r="J26" s="297" t="s">
        <v>105</v>
      </c>
      <c r="K26" s="297" t="s">
        <v>105</v>
      </c>
      <c r="L26" s="298" t="s">
        <v>105</v>
      </c>
      <c r="M26" s="297" t="s">
        <v>105</v>
      </c>
      <c r="N26" s="297" t="s">
        <v>105</v>
      </c>
      <c r="O26" s="297" t="s">
        <v>105</v>
      </c>
      <c r="P26" s="297" t="s">
        <v>105</v>
      </c>
      <c r="Q26" s="297" t="s">
        <v>105</v>
      </c>
      <c r="R26" s="485" t="s">
        <v>105</v>
      </c>
      <c r="S26" s="297" t="s">
        <v>105</v>
      </c>
      <c r="T26" s="297" t="s">
        <v>105</v>
      </c>
      <c r="U26" s="485" t="s">
        <v>105</v>
      </c>
      <c r="V26" s="297">
        <v>0</v>
      </c>
      <c r="W26" s="297">
        <v>0</v>
      </c>
      <c r="X26" s="297">
        <v>0</v>
      </c>
      <c r="Y26" s="297">
        <v>0</v>
      </c>
      <c r="Z26" s="297">
        <v>0</v>
      </c>
      <c r="AA26" s="297">
        <v>0</v>
      </c>
      <c r="AB26" s="297" t="s">
        <v>105</v>
      </c>
      <c r="AC26" s="297" t="s">
        <v>105</v>
      </c>
      <c r="AD26" s="298" t="s">
        <v>105</v>
      </c>
      <c r="AE26" s="297" t="s">
        <v>105</v>
      </c>
      <c r="AF26" s="297" t="s">
        <v>105</v>
      </c>
    </row>
    <row r="27" spans="1:32" x14ac:dyDescent="0.25">
      <c r="A27" s="34"/>
      <c r="B27" s="40" t="s">
        <v>153</v>
      </c>
      <c r="C27" s="169" t="s">
        <v>154</v>
      </c>
      <c r="D27" s="297" t="s">
        <v>91</v>
      </c>
      <c r="E27" s="96" t="s">
        <v>105</v>
      </c>
      <c r="F27" s="297" t="s">
        <v>105</v>
      </c>
      <c r="G27" s="297" t="s">
        <v>105</v>
      </c>
      <c r="H27" s="96" t="s">
        <v>105</v>
      </c>
      <c r="I27" s="297" t="s">
        <v>105</v>
      </c>
      <c r="J27" s="297" t="s">
        <v>105</v>
      </c>
      <c r="K27" s="297" t="s">
        <v>105</v>
      </c>
      <c r="L27" s="298" t="s">
        <v>105</v>
      </c>
      <c r="M27" s="297" t="s">
        <v>105</v>
      </c>
      <c r="N27" s="297" t="s">
        <v>105</v>
      </c>
      <c r="O27" s="297" t="s">
        <v>105</v>
      </c>
      <c r="P27" s="297" t="s">
        <v>105</v>
      </c>
      <c r="Q27" s="297" t="s">
        <v>105</v>
      </c>
      <c r="R27" s="485" t="s">
        <v>105</v>
      </c>
      <c r="S27" s="297" t="s">
        <v>105</v>
      </c>
      <c r="T27" s="297" t="s">
        <v>105</v>
      </c>
      <c r="U27" s="485" t="s">
        <v>105</v>
      </c>
      <c r="V27" s="297">
        <v>0</v>
      </c>
      <c r="W27" s="297">
        <v>0</v>
      </c>
      <c r="X27" s="297">
        <v>0</v>
      </c>
      <c r="Y27" s="297">
        <v>0</v>
      </c>
      <c r="Z27" s="297">
        <v>0</v>
      </c>
      <c r="AA27" s="297">
        <v>0</v>
      </c>
      <c r="AB27" s="297" t="s">
        <v>105</v>
      </c>
      <c r="AC27" s="297" t="s">
        <v>105</v>
      </c>
      <c r="AD27" s="298" t="s">
        <v>105</v>
      </c>
      <c r="AE27" s="297" t="s">
        <v>105</v>
      </c>
      <c r="AF27" s="297" t="s">
        <v>105</v>
      </c>
    </row>
    <row r="28" spans="1:32" x14ac:dyDescent="0.25">
      <c r="A28" s="34"/>
      <c r="B28" s="40" t="s">
        <v>155</v>
      </c>
      <c r="C28" s="169" t="s">
        <v>156</v>
      </c>
      <c r="D28" s="297" t="s">
        <v>91</v>
      </c>
      <c r="E28" s="96" t="s">
        <v>105</v>
      </c>
      <c r="F28" s="297" t="s">
        <v>105</v>
      </c>
      <c r="G28" s="297" t="s">
        <v>105</v>
      </c>
      <c r="H28" s="96" t="s">
        <v>105</v>
      </c>
      <c r="I28" s="297" t="s">
        <v>105</v>
      </c>
      <c r="J28" s="297" t="s">
        <v>105</v>
      </c>
      <c r="K28" s="297" t="s">
        <v>105</v>
      </c>
      <c r="L28" s="298" t="s">
        <v>105</v>
      </c>
      <c r="M28" s="297" t="s">
        <v>105</v>
      </c>
      <c r="N28" s="297" t="s">
        <v>105</v>
      </c>
      <c r="O28" s="297" t="s">
        <v>105</v>
      </c>
      <c r="P28" s="297" t="s">
        <v>105</v>
      </c>
      <c r="Q28" s="297" t="s">
        <v>105</v>
      </c>
      <c r="R28" s="485" t="s">
        <v>105</v>
      </c>
      <c r="S28" s="297" t="s">
        <v>105</v>
      </c>
      <c r="T28" s="297" t="s">
        <v>105</v>
      </c>
      <c r="U28" s="485" t="s">
        <v>105</v>
      </c>
      <c r="V28" s="297">
        <v>0</v>
      </c>
      <c r="W28" s="297">
        <v>0</v>
      </c>
      <c r="X28" s="297">
        <v>0</v>
      </c>
      <c r="Y28" s="297">
        <v>0</v>
      </c>
      <c r="Z28" s="297">
        <v>0</v>
      </c>
      <c r="AA28" s="297">
        <v>0</v>
      </c>
      <c r="AB28" s="297" t="s">
        <v>105</v>
      </c>
      <c r="AC28" s="297" t="s">
        <v>105</v>
      </c>
      <c r="AD28" s="298" t="s">
        <v>105</v>
      </c>
      <c r="AE28" s="297" t="s">
        <v>105</v>
      </c>
      <c r="AF28" s="297" t="s">
        <v>105</v>
      </c>
    </row>
    <row r="29" spans="1:32" x14ac:dyDescent="0.25">
      <c r="A29" s="34"/>
      <c r="B29" s="40" t="s">
        <v>157</v>
      </c>
      <c r="C29" s="169" t="s">
        <v>158</v>
      </c>
      <c r="D29" s="297" t="s">
        <v>91</v>
      </c>
      <c r="E29" s="96" t="s">
        <v>105</v>
      </c>
      <c r="F29" s="297" t="s">
        <v>105</v>
      </c>
      <c r="G29" s="297" t="s">
        <v>105</v>
      </c>
      <c r="H29" s="96" t="s">
        <v>105</v>
      </c>
      <c r="I29" s="297" t="s">
        <v>105</v>
      </c>
      <c r="J29" s="297" t="s">
        <v>105</v>
      </c>
      <c r="K29" s="297" t="s">
        <v>105</v>
      </c>
      <c r="L29" s="298" t="s">
        <v>105</v>
      </c>
      <c r="M29" s="297" t="s">
        <v>105</v>
      </c>
      <c r="N29" s="297" t="s">
        <v>105</v>
      </c>
      <c r="O29" s="297" t="s">
        <v>105</v>
      </c>
      <c r="P29" s="297" t="s">
        <v>105</v>
      </c>
      <c r="Q29" s="297" t="s">
        <v>105</v>
      </c>
      <c r="R29" s="485" t="s">
        <v>105</v>
      </c>
      <c r="S29" s="297" t="s">
        <v>105</v>
      </c>
      <c r="T29" s="297" t="s">
        <v>105</v>
      </c>
      <c r="U29" s="485" t="s">
        <v>105</v>
      </c>
      <c r="V29" s="297">
        <v>0</v>
      </c>
      <c r="W29" s="297">
        <v>0</v>
      </c>
      <c r="X29" s="297">
        <v>0</v>
      </c>
      <c r="Y29" s="297">
        <v>0</v>
      </c>
      <c r="Z29" s="297">
        <v>0</v>
      </c>
      <c r="AA29" s="297">
        <v>0</v>
      </c>
      <c r="AB29" s="297" t="s">
        <v>105</v>
      </c>
      <c r="AC29" s="297" t="s">
        <v>105</v>
      </c>
      <c r="AD29" s="298" t="s">
        <v>105</v>
      </c>
      <c r="AE29" s="297" t="s">
        <v>105</v>
      </c>
      <c r="AF29" s="297" t="s">
        <v>105</v>
      </c>
    </row>
    <row r="30" spans="1:32" x14ac:dyDescent="0.25">
      <c r="A30" s="34"/>
      <c r="B30" s="40" t="s">
        <v>159</v>
      </c>
      <c r="C30" s="169" t="s">
        <v>160</v>
      </c>
      <c r="D30" s="297" t="s">
        <v>91</v>
      </c>
      <c r="E30" s="96" t="s">
        <v>105</v>
      </c>
      <c r="F30" s="297" t="s">
        <v>105</v>
      </c>
      <c r="G30" s="297" t="s">
        <v>105</v>
      </c>
      <c r="H30" s="96" t="s">
        <v>105</v>
      </c>
      <c r="I30" s="297" t="s">
        <v>105</v>
      </c>
      <c r="J30" s="297" t="s">
        <v>105</v>
      </c>
      <c r="K30" s="297" t="s">
        <v>105</v>
      </c>
      <c r="L30" s="298" t="s">
        <v>105</v>
      </c>
      <c r="M30" s="297" t="s">
        <v>105</v>
      </c>
      <c r="N30" s="297" t="s">
        <v>105</v>
      </c>
      <c r="O30" s="297" t="s">
        <v>105</v>
      </c>
      <c r="P30" s="297" t="s">
        <v>105</v>
      </c>
      <c r="Q30" s="297" t="s">
        <v>105</v>
      </c>
      <c r="R30" s="485" t="s">
        <v>105</v>
      </c>
      <c r="S30" s="297" t="s">
        <v>105</v>
      </c>
      <c r="T30" s="297" t="s">
        <v>105</v>
      </c>
      <c r="U30" s="485" t="s">
        <v>105</v>
      </c>
      <c r="V30" s="297">
        <v>0</v>
      </c>
      <c r="W30" s="297">
        <v>0</v>
      </c>
      <c r="X30" s="297">
        <v>0</v>
      </c>
      <c r="Y30" s="297">
        <v>0</v>
      </c>
      <c r="Z30" s="297">
        <v>0</v>
      </c>
      <c r="AA30" s="297">
        <v>0</v>
      </c>
      <c r="AB30" s="297" t="s">
        <v>105</v>
      </c>
      <c r="AC30" s="297" t="s">
        <v>105</v>
      </c>
      <c r="AD30" s="298" t="s">
        <v>105</v>
      </c>
      <c r="AE30" s="297" t="s">
        <v>105</v>
      </c>
      <c r="AF30" s="297" t="s">
        <v>105</v>
      </c>
    </row>
    <row r="31" spans="1:32" ht="31.5" x14ac:dyDescent="0.25">
      <c r="A31" s="34"/>
      <c r="B31" s="40" t="s">
        <v>161</v>
      </c>
      <c r="C31" s="169" t="s">
        <v>162</v>
      </c>
      <c r="D31" s="297" t="s">
        <v>91</v>
      </c>
      <c r="E31" s="96" t="s">
        <v>105</v>
      </c>
      <c r="F31" s="297" t="s">
        <v>105</v>
      </c>
      <c r="G31" s="297" t="s">
        <v>105</v>
      </c>
      <c r="H31" s="96" t="s">
        <v>105</v>
      </c>
      <c r="I31" s="297" t="s">
        <v>105</v>
      </c>
      <c r="J31" s="297" t="s">
        <v>105</v>
      </c>
      <c r="K31" s="297" t="s">
        <v>105</v>
      </c>
      <c r="L31" s="298" t="s">
        <v>105</v>
      </c>
      <c r="M31" s="297" t="s">
        <v>105</v>
      </c>
      <c r="N31" s="297" t="s">
        <v>105</v>
      </c>
      <c r="O31" s="297" t="s">
        <v>105</v>
      </c>
      <c r="P31" s="297" t="s">
        <v>105</v>
      </c>
      <c r="Q31" s="297" t="s">
        <v>105</v>
      </c>
      <c r="R31" s="485" t="s">
        <v>105</v>
      </c>
      <c r="S31" s="297" t="s">
        <v>105</v>
      </c>
      <c r="T31" s="297" t="s">
        <v>105</v>
      </c>
      <c r="U31" s="485" t="s">
        <v>105</v>
      </c>
      <c r="V31" s="297">
        <v>0</v>
      </c>
      <c r="W31" s="297">
        <v>0</v>
      </c>
      <c r="X31" s="297">
        <v>0</v>
      </c>
      <c r="Y31" s="297">
        <v>0</v>
      </c>
      <c r="Z31" s="297">
        <v>0</v>
      </c>
      <c r="AA31" s="297">
        <v>0</v>
      </c>
      <c r="AB31" s="297" t="s">
        <v>105</v>
      </c>
      <c r="AC31" s="297" t="s">
        <v>105</v>
      </c>
      <c r="AD31" s="298" t="s">
        <v>105</v>
      </c>
      <c r="AE31" s="297" t="s">
        <v>105</v>
      </c>
      <c r="AF31" s="297" t="s">
        <v>105</v>
      </c>
    </row>
    <row r="32" spans="1:32" ht="31.5" x14ac:dyDescent="0.25">
      <c r="A32" s="34"/>
      <c r="B32" s="40" t="s">
        <v>163</v>
      </c>
      <c r="C32" s="169" t="s">
        <v>164</v>
      </c>
      <c r="D32" s="297" t="s">
        <v>91</v>
      </c>
      <c r="E32" s="96" t="s">
        <v>105</v>
      </c>
      <c r="F32" s="297" t="s">
        <v>105</v>
      </c>
      <c r="G32" s="297" t="s">
        <v>105</v>
      </c>
      <c r="H32" s="96" t="s">
        <v>105</v>
      </c>
      <c r="I32" s="297" t="s">
        <v>105</v>
      </c>
      <c r="J32" s="297" t="s">
        <v>105</v>
      </c>
      <c r="K32" s="297" t="s">
        <v>105</v>
      </c>
      <c r="L32" s="298" t="s">
        <v>105</v>
      </c>
      <c r="M32" s="297" t="s">
        <v>105</v>
      </c>
      <c r="N32" s="297" t="s">
        <v>105</v>
      </c>
      <c r="O32" s="297" t="s">
        <v>105</v>
      </c>
      <c r="P32" s="297" t="s">
        <v>105</v>
      </c>
      <c r="Q32" s="297" t="s">
        <v>105</v>
      </c>
      <c r="R32" s="485" t="s">
        <v>105</v>
      </c>
      <c r="S32" s="297" t="s">
        <v>105</v>
      </c>
      <c r="T32" s="297" t="s">
        <v>105</v>
      </c>
      <c r="U32" s="485" t="s">
        <v>105</v>
      </c>
      <c r="V32" s="297">
        <v>0</v>
      </c>
      <c r="W32" s="297">
        <v>0</v>
      </c>
      <c r="X32" s="297">
        <v>0</v>
      </c>
      <c r="Y32" s="297">
        <v>0</v>
      </c>
      <c r="Z32" s="297">
        <v>0</v>
      </c>
      <c r="AA32" s="297">
        <v>0</v>
      </c>
      <c r="AB32" s="297" t="s">
        <v>105</v>
      </c>
      <c r="AC32" s="297" t="s">
        <v>105</v>
      </c>
      <c r="AD32" s="298" t="s">
        <v>105</v>
      </c>
      <c r="AE32" s="297" t="s">
        <v>105</v>
      </c>
      <c r="AF32" s="297" t="s">
        <v>105</v>
      </c>
    </row>
    <row r="33" spans="1:32" ht="31.5" x14ac:dyDescent="0.25">
      <c r="A33" s="34"/>
      <c r="B33" s="40" t="s">
        <v>165</v>
      </c>
      <c r="C33" s="169" t="s">
        <v>166</v>
      </c>
      <c r="D33" s="297" t="s">
        <v>91</v>
      </c>
      <c r="E33" s="96" t="s">
        <v>105</v>
      </c>
      <c r="F33" s="297" t="s">
        <v>105</v>
      </c>
      <c r="G33" s="297" t="s">
        <v>105</v>
      </c>
      <c r="H33" s="96" t="s">
        <v>105</v>
      </c>
      <c r="I33" s="297" t="s">
        <v>105</v>
      </c>
      <c r="J33" s="297" t="s">
        <v>105</v>
      </c>
      <c r="K33" s="297" t="s">
        <v>105</v>
      </c>
      <c r="L33" s="298" t="s">
        <v>105</v>
      </c>
      <c r="M33" s="297" t="s">
        <v>105</v>
      </c>
      <c r="N33" s="297" t="s">
        <v>105</v>
      </c>
      <c r="O33" s="297" t="s">
        <v>105</v>
      </c>
      <c r="P33" s="297" t="s">
        <v>105</v>
      </c>
      <c r="Q33" s="297" t="s">
        <v>105</v>
      </c>
      <c r="R33" s="485" t="s">
        <v>105</v>
      </c>
      <c r="S33" s="297" t="s">
        <v>105</v>
      </c>
      <c r="T33" s="297" t="s">
        <v>105</v>
      </c>
      <c r="U33" s="485" t="s">
        <v>105</v>
      </c>
      <c r="V33" s="297">
        <v>0</v>
      </c>
      <c r="W33" s="297">
        <v>0</v>
      </c>
      <c r="X33" s="297">
        <v>0</v>
      </c>
      <c r="Y33" s="297">
        <v>0</v>
      </c>
      <c r="Z33" s="297">
        <v>0</v>
      </c>
      <c r="AA33" s="297">
        <v>0</v>
      </c>
      <c r="AB33" s="297" t="s">
        <v>105</v>
      </c>
      <c r="AC33" s="297" t="s">
        <v>105</v>
      </c>
      <c r="AD33" s="298" t="s">
        <v>105</v>
      </c>
      <c r="AE33" s="297" t="s">
        <v>105</v>
      </c>
      <c r="AF33" s="297" t="s">
        <v>105</v>
      </c>
    </row>
    <row r="34" spans="1:32" ht="31.5" x14ac:dyDescent="0.25">
      <c r="A34" s="34"/>
      <c r="B34" s="40" t="s">
        <v>167</v>
      </c>
      <c r="C34" s="169" t="s">
        <v>168</v>
      </c>
      <c r="D34" s="297" t="s">
        <v>91</v>
      </c>
      <c r="E34" s="96" t="s">
        <v>105</v>
      </c>
      <c r="F34" s="297" t="s">
        <v>105</v>
      </c>
      <c r="G34" s="297" t="s">
        <v>105</v>
      </c>
      <c r="H34" s="96" t="s">
        <v>105</v>
      </c>
      <c r="I34" s="297" t="s">
        <v>105</v>
      </c>
      <c r="J34" s="297" t="s">
        <v>105</v>
      </c>
      <c r="K34" s="297" t="s">
        <v>105</v>
      </c>
      <c r="L34" s="298" t="s">
        <v>105</v>
      </c>
      <c r="M34" s="297" t="s">
        <v>105</v>
      </c>
      <c r="N34" s="297" t="s">
        <v>105</v>
      </c>
      <c r="O34" s="297" t="s">
        <v>105</v>
      </c>
      <c r="P34" s="297" t="s">
        <v>105</v>
      </c>
      <c r="Q34" s="297" t="s">
        <v>105</v>
      </c>
      <c r="R34" s="485" t="s">
        <v>105</v>
      </c>
      <c r="S34" s="297" t="s">
        <v>105</v>
      </c>
      <c r="T34" s="297" t="s">
        <v>105</v>
      </c>
      <c r="U34" s="485" t="s">
        <v>105</v>
      </c>
      <c r="V34" s="297">
        <v>0</v>
      </c>
      <c r="W34" s="297">
        <v>0</v>
      </c>
      <c r="X34" s="297">
        <v>0</v>
      </c>
      <c r="Y34" s="297">
        <v>0</v>
      </c>
      <c r="Z34" s="297">
        <v>0</v>
      </c>
      <c r="AA34" s="297">
        <v>0</v>
      </c>
      <c r="AB34" s="297" t="s">
        <v>105</v>
      </c>
      <c r="AC34" s="297" t="s">
        <v>105</v>
      </c>
      <c r="AD34" s="298" t="s">
        <v>105</v>
      </c>
      <c r="AE34" s="297" t="s">
        <v>105</v>
      </c>
      <c r="AF34" s="297" t="s">
        <v>105</v>
      </c>
    </row>
    <row r="35" spans="1:32" ht="31.5" x14ac:dyDescent="0.25">
      <c r="A35" s="34"/>
      <c r="B35" s="40" t="s">
        <v>169</v>
      </c>
      <c r="C35" s="169" t="s">
        <v>170</v>
      </c>
      <c r="D35" s="297" t="s">
        <v>91</v>
      </c>
      <c r="E35" s="96" t="s">
        <v>105</v>
      </c>
      <c r="F35" s="297" t="s">
        <v>105</v>
      </c>
      <c r="G35" s="297" t="s">
        <v>105</v>
      </c>
      <c r="H35" s="96" t="s">
        <v>105</v>
      </c>
      <c r="I35" s="297" t="s">
        <v>105</v>
      </c>
      <c r="J35" s="297" t="s">
        <v>105</v>
      </c>
      <c r="K35" s="297" t="s">
        <v>105</v>
      </c>
      <c r="L35" s="298" t="s">
        <v>105</v>
      </c>
      <c r="M35" s="297" t="s">
        <v>105</v>
      </c>
      <c r="N35" s="297" t="s">
        <v>105</v>
      </c>
      <c r="O35" s="297" t="s">
        <v>105</v>
      </c>
      <c r="P35" s="297" t="s">
        <v>105</v>
      </c>
      <c r="Q35" s="297" t="s">
        <v>105</v>
      </c>
      <c r="R35" s="485" t="s">
        <v>105</v>
      </c>
      <c r="S35" s="297" t="s">
        <v>105</v>
      </c>
      <c r="T35" s="297" t="s">
        <v>105</v>
      </c>
      <c r="U35" s="485" t="s">
        <v>105</v>
      </c>
      <c r="V35" s="297">
        <v>0</v>
      </c>
      <c r="W35" s="297">
        <v>0</v>
      </c>
      <c r="X35" s="297">
        <v>0</v>
      </c>
      <c r="Y35" s="297">
        <v>0</v>
      </c>
      <c r="Z35" s="297">
        <v>0</v>
      </c>
      <c r="AA35" s="297">
        <v>0</v>
      </c>
      <c r="AB35" s="297" t="s">
        <v>105</v>
      </c>
      <c r="AC35" s="297" t="s">
        <v>105</v>
      </c>
      <c r="AD35" s="298" t="s">
        <v>105</v>
      </c>
      <c r="AE35" s="297" t="s">
        <v>105</v>
      </c>
      <c r="AF35" s="297" t="s">
        <v>105</v>
      </c>
    </row>
    <row r="36" spans="1:32" x14ac:dyDescent="0.25">
      <c r="A36" s="46"/>
      <c r="B36" s="40" t="s">
        <v>171</v>
      </c>
      <c r="C36" s="169" t="s">
        <v>172</v>
      </c>
      <c r="D36" s="297" t="s">
        <v>91</v>
      </c>
      <c r="E36" s="96" t="s">
        <v>105</v>
      </c>
      <c r="F36" s="297" t="s">
        <v>105</v>
      </c>
      <c r="G36" s="297" t="s">
        <v>105</v>
      </c>
      <c r="H36" s="96" t="s">
        <v>105</v>
      </c>
      <c r="I36" s="297" t="s">
        <v>105</v>
      </c>
      <c r="J36" s="297" t="s">
        <v>105</v>
      </c>
      <c r="K36" s="297" t="s">
        <v>105</v>
      </c>
      <c r="L36" s="298" t="s">
        <v>105</v>
      </c>
      <c r="M36" s="297" t="s">
        <v>105</v>
      </c>
      <c r="N36" s="297" t="s">
        <v>105</v>
      </c>
      <c r="O36" s="297" t="s">
        <v>105</v>
      </c>
      <c r="P36" s="297" t="s">
        <v>105</v>
      </c>
      <c r="Q36" s="297" t="s">
        <v>105</v>
      </c>
      <c r="R36" s="485" t="s">
        <v>105</v>
      </c>
      <c r="S36" s="297" t="s">
        <v>105</v>
      </c>
      <c r="T36" s="297" t="s">
        <v>105</v>
      </c>
      <c r="U36" s="485" t="s">
        <v>105</v>
      </c>
      <c r="V36" s="297">
        <v>0</v>
      </c>
      <c r="W36" s="297">
        <v>0</v>
      </c>
      <c r="X36" s="297">
        <v>0</v>
      </c>
      <c r="Y36" s="297">
        <v>0</v>
      </c>
      <c r="Z36" s="297">
        <v>0</v>
      </c>
      <c r="AA36" s="297">
        <v>0</v>
      </c>
      <c r="AB36" s="297" t="s">
        <v>105</v>
      </c>
      <c r="AC36" s="297" t="s">
        <v>105</v>
      </c>
      <c r="AD36" s="298" t="s">
        <v>105</v>
      </c>
      <c r="AE36" s="297" t="s">
        <v>105</v>
      </c>
      <c r="AF36" s="297" t="s">
        <v>105</v>
      </c>
    </row>
    <row r="37" spans="1:32" ht="31.5" x14ac:dyDescent="0.25">
      <c r="A37" s="46"/>
      <c r="B37" s="40" t="s">
        <v>173</v>
      </c>
      <c r="C37" s="169" t="s">
        <v>174</v>
      </c>
      <c r="D37" s="297" t="s">
        <v>91</v>
      </c>
      <c r="E37" s="96" t="s">
        <v>105</v>
      </c>
      <c r="F37" s="297" t="s">
        <v>105</v>
      </c>
      <c r="G37" s="297" t="s">
        <v>105</v>
      </c>
      <c r="H37" s="96" t="s">
        <v>105</v>
      </c>
      <c r="I37" s="297" t="s">
        <v>105</v>
      </c>
      <c r="J37" s="297" t="s">
        <v>105</v>
      </c>
      <c r="K37" s="297" t="s">
        <v>105</v>
      </c>
      <c r="L37" s="298" t="s">
        <v>105</v>
      </c>
      <c r="M37" s="297" t="s">
        <v>105</v>
      </c>
      <c r="N37" s="297" t="s">
        <v>105</v>
      </c>
      <c r="O37" s="297" t="s">
        <v>105</v>
      </c>
      <c r="P37" s="297" t="s">
        <v>105</v>
      </c>
      <c r="Q37" s="297" t="s">
        <v>105</v>
      </c>
      <c r="R37" s="485" t="s">
        <v>105</v>
      </c>
      <c r="S37" s="299" t="s">
        <v>105</v>
      </c>
      <c r="T37" s="299" t="s">
        <v>105</v>
      </c>
      <c r="U37" s="485" t="s">
        <v>105</v>
      </c>
      <c r="V37" s="299">
        <v>0</v>
      </c>
      <c r="W37" s="299">
        <v>0</v>
      </c>
      <c r="X37" s="299">
        <v>0</v>
      </c>
      <c r="Y37" s="299">
        <v>0</v>
      </c>
      <c r="Z37" s="297">
        <v>0</v>
      </c>
      <c r="AA37" s="297">
        <v>0</v>
      </c>
      <c r="AB37" s="297" t="s">
        <v>105</v>
      </c>
      <c r="AC37" s="297" t="s">
        <v>105</v>
      </c>
      <c r="AD37" s="298" t="s">
        <v>105</v>
      </c>
      <c r="AE37" s="297" t="s">
        <v>105</v>
      </c>
      <c r="AF37" s="297" t="s">
        <v>105</v>
      </c>
    </row>
  </sheetData>
  <autoFilter ref="B14:AF14"/>
  <mergeCells count="33">
    <mergeCell ref="Z12:AA12"/>
    <mergeCell ref="V11:AA11"/>
    <mergeCell ref="AB11:AC12"/>
    <mergeCell ref="AD11:AD13"/>
    <mergeCell ref="AE11:AF12"/>
    <mergeCell ref="X12:Y12"/>
    <mergeCell ref="P11:P13"/>
    <mergeCell ref="Q11:Q13"/>
    <mergeCell ref="R11:S12"/>
    <mergeCell ref="T11:T13"/>
    <mergeCell ref="U11:U13"/>
    <mergeCell ref="B10:AD10"/>
    <mergeCell ref="B11:B13"/>
    <mergeCell ref="C11:C13"/>
    <mergeCell ref="D11:D13"/>
    <mergeCell ref="E11:E13"/>
    <mergeCell ref="F11:F13"/>
    <mergeCell ref="G11:G13"/>
    <mergeCell ref="H11:H13"/>
    <mergeCell ref="I11:L11"/>
    <mergeCell ref="M11:N12"/>
    <mergeCell ref="I12:I13"/>
    <mergeCell ref="J12:J13"/>
    <mergeCell ref="K12:K13"/>
    <mergeCell ref="L12:L13"/>
    <mergeCell ref="V12:W12"/>
    <mergeCell ref="O11:O13"/>
    <mergeCell ref="B9:O9"/>
    <mergeCell ref="B4:O4"/>
    <mergeCell ref="B5:O5"/>
    <mergeCell ref="B6:O6"/>
    <mergeCell ref="B7:O7"/>
    <mergeCell ref="B8:O8"/>
  </mergeCells>
  <pageMargins left="0.70866141732283472" right="0.70866141732283472" top="0.74803149606299213" bottom="0.74803149606299213" header="0.31496062992125984" footer="0.31496062992125984"/>
  <pageSetup paperSize="8" scale="31"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7"/>
  <sheetViews>
    <sheetView view="pageBreakPreview" topLeftCell="B4" zoomScale="70" zoomScaleNormal="100" zoomScaleSheetLayoutView="70" workbookViewId="0">
      <selection activeCell="E11" sqref="E11:E12"/>
    </sheetView>
  </sheetViews>
  <sheetFormatPr defaultRowHeight="15" x14ac:dyDescent="0.25"/>
  <cols>
    <col min="1" max="1" width="10.28515625" style="269" hidden="1" customWidth="1"/>
    <col min="2" max="2" width="11.28515625" style="269" customWidth="1"/>
    <col min="3" max="3" width="63.140625" style="267" customWidth="1"/>
    <col min="4" max="4" width="24.28515625" style="300" customWidth="1"/>
    <col min="5" max="5" width="23" style="301" customWidth="1"/>
    <col min="6" max="6" width="20.42578125" style="301" customWidth="1"/>
    <col min="7" max="7" width="35.5703125" style="301" customWidth="1"/>
    <col min="8" max="8" width="33.28515625" style="301" customWidth="1"/>
    <col min="9" max="9" width="36.5703125" style="301" customWidth="1"/>
    <col min="10" max="10" width="37" style="301" customWidth="1"/>
    <col min="11" max="11" width="24.140625" style="302" customWidth="1"/>
    <col min="12" max="12" width="27.28515625" style="302" customWidth="1"/>
    <col min="13" max="204" width="9.140625" style="269"/>
    <col min="205" max="205" width="4.42578125" style="269" bestFit="1" customWidth="1"/>
    <col min="206" max="206" width="18.28515625" style="269" bestFit="1" customWidth="1"/>
    <col min="207" max="207" width="19" style="269" bestFit="1" customWidth="1"/>
    <col min="208" max="208" width="15.42578125" style="269" bestFit="1" customWidth="1"/>
    <col min="209" max="210" width="12.42578125" style="269" bestFit="1" customWidth="1"/>
    <col min="211" max="211" width="7.140625" style="269" bestFit="1" customWidth="1"/>
    <col min="212" max="212" width="10.140625" style="269" bestFit="1" customWidth="1"/>
    <col min="213" max="213" width="15.85546875" style="269" bestFit="1" customWidth="1"/>
    <col min="214" max="214" width="15.140625" style="269" bestFit="1" customWidth="1"/>
    <col min="215" max="215" width="18.28515625" style="269" bestFit="1" customWidth="1"/>
    <col min="216" max="216" width="13.28515625" style="269" bestFit="1" customWidth="1"/>
    <col min="217" max="217" width="19.28515625" style="269" customWidth="1"/>
    <col min="218" max="218" width="15.140625" style="269" customWidth="1"/>
    <col min="219" max="219" width="21" style="269" bestFit="1" customWidth="1"/>
    <col min="220" max="220" width="17.140625" style="269" bestFit="1" customWidth="1"/>
    <col min="221" max="221" width="16.85546875" style="269" bestFit="1" customWidth="1"/>
    <col min="222" max="222" width="16.7109375" style="269" bestFit="1" customWidth="1"/>
    <col min="223" max="223" width="15.7109375" style="269" bestFit="1" customWidth="1"/>
    <col min="224" max="224" width="16.28515625" style="269" bestFit="1" customWidth="1"/>
    <col min="225" max="225" width="17.28515625" style="269" customWidth="1"/>
    <col min="226" max="226" width="23.42578125" style="269" bestFit="1" customWidth="1"/>
    <col min="227" max="227" width="31.85546875" style="269" bestFit="1" customWidth="1"/>
    <col min="228" max="228" width="7.85546875" style="269" bestFit="1" customWidth="1"/>
    <col min="229" max="229" width="5.7109375" style="269" bestFit="1" customWidth="1"/>
    <col min="230" max="230" width="9.140625" style="269" bestFit="1" customWidth="1"/>
    <col min="231" max="231" width="13.5703125" style="269" bestFit="1" customWidth="1"/>
    <col min="232" max="460" width="9.140625" style="269"/>
    <col min="461" max="461" width="4.42578125" style="269" bestFit="1" customWidth="1"/>
    <col min="462" max="462" width="18.28515625" style="269" bestFit="1" customWidth="1"/>
    <col min="463" max="463" width="19" style="269" bestFit="1" customWidth="1"/>
    <col min="464" max="464" width="15.42578125" style="269" bestFit="1" customWidth="1"/>
    <col min="465" max="466" width="12.42578125" style="269" bestFit="1" customWidth="1"/>
    <col min="467" max="467" width="7.140625" style="269" bestFit="1" customWidth="1"/>
    <col min="468" max="468" width="10.140625" style="269" bestFit="1" customWidth="1"/>
    <col min="469" max="469" width="15.85546875" style="269" bestFit="1" customWidth="1"/>
    <col min="470" max="470" width="15.140625" style="269" bestFit="1" customWidth="1"/>
    <col min="471" max="471" width="18.28515625" style="269" bestFit="1" customWidth="1"/>
    <col min="472" max="472" width="13.28515625" style="269" bestFit="1" customWidth="1"/>
    <col min="473" max="473" width="19.28515625" style="269" customWidth="1"/>
    <col min="474" max="474" width="15.140625" style="269" customWidth="1"/>
    <col min="475" max="475" width="21" style="269" bestFit="1" customWidth="1"/>
    <col min="476" max="476" width="17.140625" style="269" bestFit="1" customWidth="1"/>
    <col min="477" max="477" width="16.85546875" style="269" bestFit="1" customWidth="1"/>
    <col min="478" max="478" width="16.7109375" style="269" bestFit="1" customWidth="1"/>
    <col min="479" max="479" width="15.7109375" style="269" bestFit="1" customWidth="1"/>
    <col min="480" max="480" width="16.28515625" style="269" bestFit="1" customWidth="1"/>
    <col min="481" max="481" width="17.28515625" style="269" customWidth="1"/>
    <col min="482" max="482" width="23.42578125" style="269" bestFit="1" customWidth="1"/>
    <col min="483" max="483" width="31.85546875" style="269" bestFit="1" customWidth="1"/>
    <col min="484" max="484" width="7.85546875" style="269" bestFit="1" customWidth="1"/>
    <col min="485" max="485" width="5.7109375" style="269" bestFit="1" customWidth="1"/>
    <col min="486" max="486" width="9.140625" style="269" bestFit="1" customWidth="1"/>
    <col min="487" max="487" width="13.5703125" style="269" bestFit="1" customWidth="1"/>
    <col min="488" max="716" width="9.140625" style="269"/>
    <col min="717" max="717" width="4.42578125" style="269" bestFit="1" customWidth="1"/>
    <col min="718" max="718" width="18.28515625" style="269" bestFit="1" customWidth="1"/>
    <col min="719" max="719" width="19" style="269" bestFit="1" customWidth="1"/>
    <col min="720" max="720" width="15.42578125" style="269" bestFit="1" customWidth="1"/>
    <col min="721" max="722" width="12.42578125" style="269" bestFit="1" customWidth="1"/>
    <col min="723" max="723" width="7.140625" style="269" bestFit="1" customWidth="1"/>
    <col min="724" max="724" width="10.140625" style="269" bestFit="1" customWidth="1"/>
    <col min="725" max="725" width="15.85546875" style="269" bestFit="1" customWidth="1"/>
    <col min="726" max="726" width="15.140625" style="269" bestFit="1" customWidth="1"/>
    <col min="727" max="727" width="18.28515625" style="269" bestFit="1" customWidth="1"/>
    <col min="728" max="728" width="13.28515625" style="269" bestFit="1" customWidth="1"/>
    <col min="729" max="729" width="19.28515625" style="269" customWidth="1"/>
    <col min="730" max="730" width="15.140625" style="269" customWidth="1"/>
    <col min="731" max="731" width="21" style="269" bestFit="1" customWidth="1"/>
    <col min="732" max="732" width="17.140625" style="269" bestFit="1" customWidth="1"/>
    <col min="733" max="733" width="16.85546875" style="269" bestFit="1" customWidth="1"/>
    <col min="734" max="734" width="16.7109375" style="269" bestFit="1" customWidth="1"/>
    <col min="735" max="735" width="15.7109375" style="269" bestFit="1" customWidth="1"/>
    <col min="736" max="736" width="16.28515625" style="269" bestFit="1" customWidth="1"/>
    <col min="737" max="737" width="17.28515625" style="269" customWidth="1"/>
    <col min="738" max="738" width="23.42578125" style="269" bestFit="1" customWidth="1"/>
    <col min="739" max="739" width="31.85546875" style="269" bestFit="1" customWidth="1"/>
    <col min="740" max="740" width="7.85546875" style="269" bestFit="1" customWidth="1"/>
    <col min="741" max="741" width="5.7109375" style="269" bestFit="1" customWidth="1"/>
    <col min="742" max="742" width="9.140625" style="269" bestFit="1" customWidth="1"/>
    <col min="743" max="743" width="13.5703125" style="269" bestFit="1" customWidth="1"/>
    <col min="744" max="972" width="9.140625" style="269"/>
    <col min="973" max="973" width="4.42578125" style="269" bestFit="1" customWidth="1"/>
    <col min="974" max="974" width="18.28515625" style="269" bestFit="1" customWidth="1"/>
    <col min="975" max="975" width="19" style="269" bestFit="1" customWidth="1"/>
    <col min="976" max="976" width="15.42578125" style="269" bestFit="1" customWidth="1"/>
    <col min="977" max="978" width="12.42578125" style="269" bestFit="1" customWidth="1"/>
    <col min="979" max="979" width="7.140625" style="269" bestFit="1" customWidth="1"/>
    <col min="980" max="980" width="10.140625" style="269" bestFit="1" customWidth="1"/>
    <col min="981" max="981" width="15.85546875" style="269" bestFit="1" customWidth="1"/>
    <col min="982" max="982" width="15.140625" style="269" bestFit="1" customWidth="1"/>
    <col min="983" max="983" width="18.28515625" style="269" bestFit="1" customWidth="1"/>
    <col min="984" max="984" width="13.28515625" style="269" bestFit="1" customWidth="1"/>
    <col min="985" max="985" width="19.28515625" style="269" customWidth="1"/>
    <col min="986" max="986" width="15.140625" style="269" customWidth="1"/>
    <col min="987" max="987" width="21" style="269" bestFit="1" customWidth="1"/>
    <col min="988" max="988" width="17.140625" style="269" bestFit="1" customWidth="1"/>
    <col min="989" max="989" width="16.85546875" style="269" bestFit="1" customWidth="1"/>
    <col min="990" max="990" width="16.7109375" style="269" bestFit="1" customWidth="1"/>
    <col min="991" max="991" width="15.7109375" style="269" bestFit="1" customWidth="1"/>
    <col min="992" max="992" width="16.28515625" style="269" bestFit="1" customWidth="1"/>
    <col min="993" max="993" width="17.28515625" style="269" customWidth="1"/>
    <col min="994" max="994" width="23.42578125" style="269" bestFit="1" customWidth="1"/>
    <col min="995" max="995" width="31.85546875" style="269" bestFit="1" customWidth="1"/>
    <col min="996" max="996" width="7.85546875" style="269" bestFit="1" customWidth="1"/>
    <col min="997" max="997" width="5.7109375" style="269" bestFit="1" customWidth="1"/>
    <col min="998" max="998" width="9.140625" style="269" bestFit="1" customWidth="1"/>
    <col min="999" max="999" width="13.5703125" style="269" bestFit="1" customWidth="1"/>
    <col min="1000" max="1228" width="9.140625" style="269"/>
    <col min="1229" max="1229" width="4.42578125" style="269" bestFit="1" customWidth="1"/>
    <col min="1230" max="1230" width="18.28515625" style="269" bestFit="1" customWidth="1"/>
    <col min="1231" max="1231" width="19" style="269" bestFit="1" customWidth="1"/>
    <col min="1232" max="1232" width="15.42578125" style="269" bestFit="1" customWidth="1"/>
    <col min="1233" max="1234" width="12.42578125" style="269" bestFit="1" customWidth="1"/>
    <col min="1235" max="1235" width="7.140625" style="269" bestFit="1" customWidth="1"/>
    <col min="1236" max="1236" width="10.140625" style="269" bestFit="1" customWidth="1"/>
    <col min="1237" max="1237" width="15.85546875" style="269" bestFit="1" customWidth="1"/>
    <col min="1238" max="1238" width="15.140625" style="269" bestFit="1" customWidth="1"/>
    <col min="1239" max="1239" width="18.28515625" style="269" bestFit="1" customWidth="1"/>
    <col min="1240" max="1240" width="13.28515625" style="269" bestFit="1" customWidth="1"/>
    <col min="1241" max="1241" width="19.28515625" style="269" customWidth="1"/>
    <col min="1242" max="1242" width="15.140625" style="269" customWidth="1"/>
    <col min="1243" max="1243" width="21" style="269" bestFit="1" customWidth="1"/>
    <col min="1244" max="1244" width="17.140625" style="269" bestFit="1" customWidth="1"/>
    <col min="1245" max="1245" width="16.85546875" style="269" bestFit="1" customWidth="1"/>
    <col min="1246" max="1246" width="16.7109375" style="269" bestFit="1" customWidth="1"/>
    <col min="1247" max="1247" width="15.7109375" style="269" bestFit="1" customWidth="1"/>
    <col min="1248" max="1248" width="16.28515625" style="269" bestFit="1" customWidth="1"/>
    <col min="1249" max="1249" width="17.28515625" style="269" customWidth="1"/>
    <col min="1250" max="1250" width="23.42578125" style="269" bestFit="1" customWidth="1"/>
    <col min="1251" max="1251" width="31.85546875" style="269" bestFit="1" customWidth="1"/>
    <col min="1252" max="1252" width="7.85546875" style="269" bestFit="1" customWidth="1"/>
    <col min="1253" max="1253" width="5.7109375" style="269" bestFit="1" customWidth="1"/>
    <col min="1254" max="1254" width="9.140625" style="269" bestFit="1" customWidth="1"/>
    <col min="1255" max="1255" width="13.5703125" style="269" bestFit="1" customWidth="1"/>
    <col min="1256" max="1484" width="9.140625" style="269"/>
    <col min="1485" max="1485" width="4.42578125" style="269" bestFit="1" customWidth="1"/>
    <col min="1486" max="1486" width="18.28515625" style="269" bestFit="1" customWidth="1"/>
    <col min="1487" max="1487" width="19" style="269" bestFit="1" customWidth="1"/>
    <col min="1488" max="1488" width="15.42578125" style="269" bestFit="1" customWidth="1"/>
    <col min="1489" max="1490" width="12.42578125" style="269" bestFit="1" customWidth="1"/>
    <col min="1491" max="1491" width="7.140625" style="269" bestFit="1" customWidth="1"/>
    <col min="1492" max="1492" width="10.140625" style="269" bestFit="1" customWidth="1"/>
    <col min="1493" max="1493" width="15.85546875" style="269" bestFit="1" customWidth="1"/>
    <col min="1494" max="1494" width="15.140625" style="269" bestFit="1" customWidth="1"/>
    <col min="1495" max="1495" width="18.28515625" style="269" bestFit="1" customWidth="1"/>
    <col min="1496" max="1496" width="13.28515625" style="269" bestFit="1" customWidth="1"/>
    <col min="1497" max="1497" width="19.28515625" style="269" customWidth="1"/>
    <col min="1498" max="1498" width="15.140625" style="269" customWidth="1"/>
    <col min="1499" max="1499" width="21" style="269" bestFit="1" customWidth="1"/>
    <col min="1500" max="1500" width="17.140625" style="269" bestFit="1" customWidth="1"/>
    <col min="1501" max="1501" width="16.85546875" style="269" bestFit="1" customWidth="1"/>
    <col min="1502" max="1502" width="16.7109375" style="269" bestFit="1" customWidth="1"/>
    <col min="1503" max="1503" width="15.7109375" style="269" bestFit="1" customWidth="1"/>
    <col min="1504" max="1504" width="16.28515625" style="269" bestFit="1" customWidth="1"/>
    <col min="1505" max="1505" width="17.28515625" style="269" customWidth="1"/>
    <col min="1506" max="1506" width="23.42578125" style="269" bestFit="1" customWidth="1"/>
    <col min="1507" max="1507" width="31.85546875" style="269" bestFit="1" customWidth="1"/>
    <col min="1508" max="1508" width="7.85546875" style="269" bestFit="1" customWidth="1"/>
    <col min="1509" max="1509" width="5.7109375" style="269" bestFit="1" customWidth="1"/>
    <col min="1510" max="1510" width="9.140625" style="269" bestFit="1" customWidth="1"/>
    <col min="1511" max="1511" width="13.5703125" style="269" bestFit="1" customWidth="1"/>
    <col min="1512" max="1740" width="9.140625" style="269"/>
    <col min="1741" max="1741" width="4.42578125" style="269" bestFit="1" customWidth="1"/>
    <col min="1742" max="1742" width="18.28515625" style="269" bestFit="1" customWidth="1"/>
    <col min="1743" max="1743" width="19" style="269" bestFit="1" customWidth="1"/>
    <col min="1744" max="1744" width="15.42578125" style="269" bestFit="1" customWidth="1"/>
    <col min="1745" max="1746" width="12.42578125" style="269" bestFit="1" customWidth="1"/>
    <col min="1747" max="1747" width="7.140625" style="269" bestFit="1" customWidth="1"/>
    <col min="1748" max="1748" width="10.140625" style="269" bestFit="1" customWidth="1"/>
    <col min="1749" max="1749" width="15.85546875" style="269" bestFit="1" customWidth="1"/>
    <col min="1750" max="1750" width="15.140625" style="269" bestFit="1" customWidth="1"/>
    <col min="1751" max="1751" width="18.28515625" style="269" bestFit="1" customWidth="1"/>
    <col min="1752" max="1752" width="13.28515625" style="269" bestFit="1" customWidth="1"/>
    <col min="1753" max="1753" width="19.28515625" style="269" customWidth="1"/>
    <col min="1754" max="1754" width="15.140625" style="269" customWidth="1"/>
    <col min="1755" max="1755" width="21" style="269" bestFit="1" customWidth="1"/>
    <col min="1756" max="1756" width="17.140625" style="269" bestFit="1" customWidth="1"/>
    <col min="1757" max="1757" width="16.85546875" style="269" bestFit="1" customWidth="1"/>
    <col min="1758" max="1758" width="16.7109375" style="269" bestFit="1" customWidth="1"/>
    <col min="1759" max="1759" width="15.7109375" style="269" bestFit="1" customWidth="1"/>
    <col min="1760" max="1760" width="16.28515625" style="269" bestFit="1" customWidth="1"/>
    <col min="1761" max="1761" width="17.28515625" style="269" customWidth="1"/>
    <col min="1762" max="1762" width="23.42578125" style="269" bestFit="1" customWidth="1"/>
    <col min="1763" max="1763" width="31.85546875" style="269" bestFit="1" customWidth="1"/>
    <col min="1764" max="1764" width="7.85546875" style="269" bestFit="1" customWidth="1"/>
    <col min="1765" max="1765" width="5.7109375" style="269" bestFit="1" customWidth="1"/>
    <col min="1766" max="1766" width="9.140625" style="269" bestFit="1" customWidth="1"/>
    <col min="1767" max="1767" width="13.5703125" style="269" bestFit="1" customWidth="1"/>
    <col min="1768" max="1996" width="9.140625" style="269"/>
    <col min="1997" max="1997" width="4.42578125" style="269" bestFit="1" customWidth="1"/>
    <col min="1998" max="1998" width="18.28515625" style="269" bestFit="1" customWidth="1"/>
    <col min="1999" max="1999" width="19" style="269" bestFit="1" customWidth="1"/>
    <col min="2000" max="2000" width="15.42578125" style="269" bestFit="1" customWidth="1"/>
    <col min="2001" max="2002" width="12.42578125" style="269" bestFit="1" customWidth="1"/>
    <col min="2003" max="2003" width="7.140625" style="269" bestFit="1" customWidth="1"/>
    <col min="2004" max="2004" width="10.140625" style="269" bestFit="1" customWidth="1"/>
    <col min="2005" max="2005" width="15.85546875" style="269" bestFit="1" customWidth="1"/>
    <col min="2006" max="2006" width="15.140625" style="269" bestFit="1" customWidth="1"/>
    <col min="2007" max="2007" width="18.28515625" style="269" bestFit="1" customWidth="1"/>
    <col min="2008" max="2008" width="13.28515625" style="269" bestFit="1" customWidth="1"/>
    <col min="2009" max="2009" width="19.28515625" style="269" customWidth="1"/>
    <col min="2010" max="2010" width="15.140625" style="269" customWidth="1"/>
    <col min="2011" max="2011" width="21" style="269" bestFit="1" customWidth="1"/>
    <col min="2012" max="2012" width="17.140625" style="269" bestFit="1" customWidth="1"/>
    <col min="2013" max="2013" width="16.85546875" style="269" bestFit="1" customWidth="1"/>
    <col min="2014" max="2014" width="16.7109375" style="269" bestFit="1" customWidth="1"/>
    <col min="2015" max="2015" width="15.7109375" style="269" bestFit="1" customWidth="1"/>
    <col min="2016" max="2016" width="16.28515625" style="269" bestFit="1" customWidth="1"/>
    <col min="2017" max="2017" width="17.28515625" style="269" customWidth="1"/>
    <col min="2018" max="2018" width="23.42578125" style="269" bestFit="1" customWidth="1"/>
    <col min="2019" max="2019" width="31.85546875" style="269" bestFit="1" customWidth="1"/>
    <col min="2020" max="2020" width="7.85546875" style="269" bestFit="1" customWidth="1"/>
    <col min="2021" max="2021" width="5.7109375" style="269" bestFit="1" customWidth="1"/>
    <col min="2022" max="2022" width="9.140625" style="269" bestFit="1" customWidth="1"/>
    <col min="2023" max="2023" width="13.5703125" style="269" bestFit="1" customWidth="1"/>
    <col min="2024" max="2252" width="9.140625" style="269"/>
    <col min="2253" max="2253" width="4.42578125" style="269" bestFit="1" customWidth="1"/>
    <col min="2254" max="2254" width="18.28515625" style="269" bestFit="1" customWidth="1"/>
    <col min="2255" max="2255" width="19" style="269" bestFit="1" customWidth="1"/>
    <col min="2256" max="2256" width="15.42578125" style="269" bestFit="1" customWidth="1"/>
    <col min="2257" max="2258" width="12.42578125" style="269" bestFit="1" customWidth="1"/>
    <col min="2259" max="2259" width="7.140625" style="269" bestFit="1" customWidth="1"/>
    <col min="2260" max="2260" width="10.140625" style="269" bestFit="1" customWidth="1"/>
    <col min="2261" max="2261" width="15.85546875" style="269" bestFit="1" customWidth="1"/>
    <col min="2262" max="2262" width="15.140625" style="269" bestFit="1" customWidth="1"/>
    <col min="2263" max="2263" width="18.28515625" style="269" bestFit="1" customWidth="1"/>
    <col min="2264" max="2264" width="13.28515625" style="269" bestFit="1" customWidth="1"/>
    <col min="2265" max="2265" width="19.28515625" style="269" customWidth="1"/>
    <col min="2266" max="2266" width="15.140625" style="269" customWidth="1"/>
    <col min="2267" max="2267" width="21" style="269" bestFit="1" customWidth="1"/>
    <col min="2268" max="2268" width="17.140625" style="269" bestFit="1" customWidth="1"/>
    <col min="2269" max="2269" width="16.85546875" style="269" bestFit="1" customWidth="1"/>
    <col min="2270" max="2270" width="16.7109375" style="269" bestFit="1" customWidth="1"/>
    <col min="2271" max="2271" width="15.7109375" style="269" bestFit="1" customWidth="1"/>
    <col min="2272" max="2272" width="16.28515625" style="269" bestFit="1" customWidth="1"/>
    <col min="2273" max="2273" width="17.28515625" style="269" customWidth="1"/>
    <col min="2274" max="2274" width="23.42578125" style="269" bestFit="1" customWidth="1"/>
    <col min="2275" max="2275" width="31.85546875" style="269" bestFit="1" customWidth="1"/>
    <col min="2276" max="2276" width="7.85546875" style="269" bestFit="1" customWidth="1"/>
    <col min="2277" max="2277" width="5.7109375" style="269" bestFit="1" customWidth="1"/>
    <col min="2278" max="2278" width="9.140625" style="269" bestFit="1" customWidth="1"/>
    <col min="2279" max="2279" width="13.5703125" style="269" bestFit="1" customWidth="1"/>
    <col min="2280" max="2508" width="9.140625" style="269"/>
    <col min="2509" max="2509" width="4.42578125" style="269" bestFit="1" customWidth="1"/>
    <col min="2510" max="2510" width="18.28515625" style="269" bestFit="1" customWidth="1"/>
    <col min="2511" max="2511" width="19" style="269" bestFit="1" customWidth="1"/>
    <col min="2512" max="2512" width="15.42578125" style="269" bestFit="1" customWidth="1"/>
    <col min="2513" max="2514" width="12.42578125" style="269" bestFit="1" customWidth="1"/>
    <col min="2515" max="2515" width="7.140625" style="269" bestFit="1" customWidth="1"/>
    <col min="2516" max="2516" width="10.140625" style="269" bestFit="1" customWidth="1"/>
    <col min="2517" max="2517" width="15.85546875" style="269" bestFit="1" customWidth="1"/>
    <col min="2518" max="2518" width="15.140625" style="269" bestFit="1" customWidth="1"/>
    <col min="2519" max="2519" width="18.28515625" style="269" bestFit="1" customWidth="1"/>
    <col min="2520" max="2520" width="13.28515625" style="269" bestFit="1" customWidth="1"/>
    <col min="2521" max="2521" width="19.28515625" style="269" customWidth="1"/>
    <col min="2522" max="2522" width="15.140625" style="269" customWidth="1"/>
    <col min="2523" max="2523" width="21" style="269" bestFit="1" customWidth="1"/>
    <col min="2524" max="2524" width="17.140625" style="269" bestFit="1" customWidth="1"/>
    <col min="2525" max="2525" width="16.85546875" style="269" bestFit="1" customWidth="1"/>
    <col min="2526" max="2526" width="16.7109375" style="269" bestFit="1" customWidth="1"/>
    <col min="2527" max="2527" width="15.7109375" style="269" bestFit="1" customWidth="1"/>
    <col min="2528" max="2528" width="16.28515625" style="269" bestFit="1" customWidth="1"/>
    <col min="2529" max="2529" width="17.28515625" style="269" customWidth="1"/>
    <col min="2530" max="2530" width="23.42578125" style="269" bestFit="1" customWidth="1"/>
    <col min="2531" max="2531" width="31.85546875" style="269" bestFit="1" customWidth="1"/>
    <col min="2532" max="2532" width="7.85546875" style="269" bestFit="1" customWidth="1"/>
    <col min="2533" max="2533" width="5.7109375" style="269" bestFit="1" customWidth="1"/>
    <col min="2534" max="2534" width="9.140625" style="269" bestFit="1" customWidth="1"/>
    <col min="2535" max="2535" width="13.5703125" style="269" bestFit="1" customWidth="1"/>
    <col min="2536" max="2764" width="9.140625" style="269"/>
    <col min="2765" max="2765" width="4.42578125" style="269" bestFit="1" customWidth="1"/>
    <col min="2766" max="2766" width="18.28515625" style="269" bestFit="1" customWidth="1"/>
    <col min="2767" max="2767" width="19" style="269" bestFit="1" customWidth="1"/>
    <col min="2768" max="2768" width="15.42578125" style="269" bestFit="1" customWidth="1"/>
    <col min="2769" max="2770" width="12.42578125" style="269" bestFit="1" customWidth="1"/>
    <col min="2771" max="2771" width="7.140625" style="269" bestFit="1" customWidth="1"/>
    <col min="2772" max="2772" width="10.140625" style="269" bestFit="1" customWidth="1"/>
    <col min="2773" max="2773" width="15.85546875" style="269" bestFit="1" customWidth="1"/>
    <col min="2774" max="2774" width="15.140625" style="269" bestFit="1" customWidth="1"/>
    <col min="2775" max="2775" width="18.28515625" style="269" bestFit="1" customWidth="1"/>
    <col min="2776" max="2776" width="13.28515625" style="269" bestFit="1" customWidth="1"/>
    <col min="2777" max="2777" width="19.28515625" style="269" customWidth="1"/>
    <col min="2778" max="2778" width="15.140625" style="269" customWidth="1"/>
    <col min="2779" max="2779" width="21" style="269" bestFit="1" customWidth="1"/>
    <col min="2780" max="2780" width="17.140625" style="269" bestFit="1" customWidth="1"/>
    <col min="2781" max="2781" width="16.85546875" style="269" bestFit="1" customWidth="1"/>
    <col min="2782" max="2782" width="16.7109375" style="269" bestFit="1" customWidth="1"/>
    <col min="2783" max="2783" width="15.7109375" style="269" bestFit="1" customWidth="1"/>
    <col min="2784" max="2784" width="16.28515625" style="269" bestFit="1" customWidth="1"/>
    <col min="2785" max="2785" width="17.28515625" style="269" customWidth="1"/>
    <col min="2786" max="2786" width="23.42578125" style="269" bestFit="1" customWidth="1"/>
    <col min="2787" max="2787" width="31.85546875" style="269" bestFit="1" customWidth="1"/>
    <col min="2788" max="2788" width="7.85546875" style="269" bestFit="1" customWidth="1"/>
    <col min="2789" max="2789" width="5.7109375" style="269" bestFit="1" customWidth="1"/>
    <col min="2790" max="2790" width="9.140625" style="269" bestFit="1" customWidth="1"/>
    <col min="2791" max="2791" width="13.5703125" style="269" bestFit="1" customWidth="1"/>
    <col min="2792" max="3020" width="9.140625" style="269"/>
    <col min="3021" max="3021" width="4.42578125" style="269" bestFit="1" customWidth="1"/>
    <col min="3022" max="3022" width="18.28515625" style="269" bestFit="1" customWidth="1"/>
    <col min="3023" max="3023" width="19" style="269" bestFit="1" customWidth="1"/>
    <col min="3024" max="3024" width="15.42578125" style="269" bestFit="1" customWidth="1"/>
    <col min="3025" max="3026" width="12.42578125" style="269" bestFit="1" customWidth="1"/>
    <col min="3027" max="3027" width="7.140625" style="269" bestFit="1" customWidth="1"/>
    <col min="3028" max="3028" width="10.140625" style="269" bestFit="1" customWidth="1"/>
    <col min="3029" max="3029" width="15.85546875" style="269" bestFit="1" customWidth="1"/>
    <col min="3030" max="3030" width="15.140625" style="269" bestFit="1" customWidth="1"/>
    <col min="3031" max="3031" width="18.28515625" style="269" bestFit="1" customWidth="1"/>
    <col min="3032" max="3032" width="13.28515625" style="269" bestFit="1" customWidth="1"/>
    <col min="3033" max="3033" width="19.28515625" style="269" customWidth="1"/>
    <col min="3034" max="3034" width="15.140625" style="269" customWidth="1"/>
    <col min="3035" max="3035" width="21" style="269" bestFit="1" customWidth="1"/>
    <col min="3036" max="3036" width="17.140625" style="269" bestFit="1" customWidth="1"/>
    <col min="3037" max="3037" width="16.85546875" style="269" bestFit="1" customWidth="1"/>
    <col min="3038" max="3038" width="16.7109375" style="269" bestFit="1" customWidth="1"/>
    <col min="3039" max="3039" width="15.7109375" style="269" bestFit="1" customWidth="1"/>
    <col min="3040" max="3040" width="16.28515625" style="269" bestFit="1" customWidth="1"/>
    <col min="3041" max="3041" width="17.28515625" style="269" customWidth="1"/>
    <col min="3042" max="3042" width="23.42578125" style="269" bestFit="1" customWidth="1"/>
    <col min="3043" max="3043" width="31.85546875" style="269" bestFit="1" customWidth="1"/>
    <col min="3044" max="3044" width="7.85546875" style="269" bestFit="1" customWidth="1"/>
    <col min="3045" max="3045" width="5.7109375" style="269" bestFit="1" customWidth="1"/>
    <col min="3046" max="3046" width="9.140625" style="269" bestFit="1" customWidth="1"/>
    <col min="3047" max="3047" width="13.5703125" style="269" bestFit="1" customWidth="1"/>
    <col min="3048" max="3276" width="9.140625" style="269"/>
    <col min="3277" max="3277" width="4.42578125" style="269" bestFit="1" customWidth="1"/>
    <col min="3278" max="3278" width="18.28515625" style="269" bestFit="1" customWidth="1"/>
    <col min="3279" max="3279" width="19" style="269" bestFit="1" customWidth="1"/>
    <col min="3280" max="3280" width="15.42578125" style="269" bestFit="1" customWidth="1"/>
    <col min="3281" max="3282" width="12.42578125" style="269" bestFit="1" customWidth="1"/>
    <col min="3283" max="3283" width="7.140625" style="269" bestFit="1" customWidth="1"/>
    <col min="3284" max="3284" width="10.140625" style="269" bestFit="1" customWidth="1"/>
    <col min="3285" max="3285" width="15.85546875" style="269" bestFit="1" customWidth="1"/>
    <col min="3286" max="3286" width="15.140625" style="269" bestFit="1" customWidth="1"/>
    <col min="3287" max="3287" width="18.28515625" style="269" bestFit="1" customWidth="1"/>
    <col min="3288" max="3288" width="13.28515625" style="269" bestFit="1" customWidth="1"/>
    <col min="3289" max="3289" width="19.28515625" style="269" customWidth="1"/>
    <col min="3290" max="3290" width="15.140625" style="269" customWidth="1"/>
    <col min="3291" max="3291" width="21" style="269" bestFit="1" customWidth="1"/>
    <col min="3292" max="3292" width="17.140625" style="269" bestFit="1" customWidth="1"/>
    <col min="3293" max="3293" width="16.85546875" style="269" bestFit="1" customWidth="1"/>
    <col min="3294" max="3294" width="16.7109375" style="269" bestFit="1" customWidth="1"/>
    <col min="3295" max="3295" width="15.7109375" style="269" bestFit="1" customWidth="1"/>
    <col min="3296" max="3296" width="16.28515625" style="269" bestFit="1" customWidth="1"/>
    <col min="3297" max="3297" width="17.28515625" style="269" customWidth="1"/>
    <col min="3298" max="3298" width="23.42578125" style="269" bestFit="1" customWidth="1"/>
    <col min="3299" max="3299" width="31.85546875" style="269" bestFit="1" customWidth="1"/>
    <col min="3300" max="3300" width="7.85546875" style="269" bestFit="1" customWidth="1"/>
    <col min="3301" max="3301" width="5.7109375" style="269" bestFit="1" customWidth="1"/>
    <col min="3302" max="3302" width="9.140625" style="269" bestFit="1" customWidth="1"/>
    <col min="3303" max="3303" width="13.5703125" style="269" bestFit="1" customWidth="1"/>
    <col min="3304" max="3532" width="9.140625" style="269"/>
    <col min="3533" max="3533" width="4.42578125" style="269" bestFit="1" customWidth="1"/>
    <col min="3534" max="3534" width="18.28515625" style="269" bestFit="1" customWidth="1"/>
    <col min="3535" max="3535" width="19" style="269" bestFit="1" customWidth="1"/>
    <col min="3536" max="3536" width="15.42578125" style="269" bestFit="1" customWidth="1"/>
    <col min="3537" max="3538" width="12.42578125" style="269" bestFit="1" customWidth="1"/>
    <col min="3539" max="3539" width="7.140625" style="269" bestFit="1" customWidth="1"/>
    <col min="3540" max="3540" width="10.140625" style="269" bestFit="1" customWidth="1"/>
    <col min="3541" max="3541" width="15.85546875" style="269" bestFit="1" customWidth="1"/>
    <col min="3542" max="3542" width="15.140625" style="269" bestFit="1" customWidth="1"/>
    <col min="3543" max="3543" width="18.28515625" style="269" bestFit="1" customWidth="1"/>
    <col min="3544" max="3544" width="13.28515625" style="269" bestFit="1" customWidth="1"/>
    <col min="3545" max="3545" width="19.28515625" style="269" customWidth="1"/>
    <col min="3546" max="3546" width="15.140625" style="269" customWidth="1"/>
    <col min="3547" max="3547" width="21" style="269" bestFit="1" customWidth="1"/>
    <col min="3548" max="3548" width="17.140625" style="269" bestFit="1" customWidth="1"/>
    <col min="3549" max="3549" width="16.85546875" style="269" bestFit="1" customWidth="1"/>
    <col min="3550" max="3550" width="16.7109375" style="269" bestFit="1" customWidth="1"/>
    <col min="3551" max="3551" width="15.7109375" style="269" bestFit="1" customWidth="1"/>
    <col min="3552" max="3552" width="16.28515625" style="269" bestFit="1" customWidth="1"/>
    <col min="3553" max="3553" width="17.28515625" style="269" customWidth="1"/>
    <col min="3554" max="3554" width="23.42578125" style="269" bestFit="1" customWidth="1"/>
    <col min="3555" max="3555" width="31.85546875" style="269" bestFit="1" customWidth="1"/>
    <col min="3556" max="3556" width="7.85546875" style="269" bestFit="1" customWidth="1"/>
    <col min="3557" max="3557" width="5.7109375" style="269" bestFit="1" customWidth="1"/>
    <col min="3558" max="3558" width="9.140625" style="269" bestFit="1" customWidth="1"/>
    <col min="3559" max="3559" width="13.5703125" style="269" bestFit="1" customWidth="1"/>
    <col min="3560" max="3788" width="9.140625" style="269"/>
    <col min="3789" max="3789" width="4.42578125" style="269" bestFit="1" customWidth="1"/>
    <col min="3790" max="3790" width="18.28515625" style="269" bestFit="1" customWidth="1"/>
    <col min="3791" max="3791" width="19" style="269" bestFit="1" customWidth="1"/>
    <col min="3792" max="3792" width="15.42578125" style="269" bestFit="1" customWidth="1"/>
    <col min="3793" max="3794" width="12.42578125" style="269" bestFit="1" customWidth="1"/>
    <col min="3795" max="3795" width="7.140625" style="269" bestFit="1" customWidth="1"/>
    <col min="3796" max="3796" width="10.140625" style="269" bestFit="1" customWidth="1"/>
    <col min="3797" max="3797" width="15.85546875" style="269" bestFit="1" customWidth="1"/>
    <col min="3798" max="3798" width="15.140625" style="269" bestFit="1" customWidth="1"/>
    <col min="3799" max="3799" width="18.28515625" style="269" bestFit="1" customWidth="1"/>
    <col min="3800" max="3800" width="13.28515625" style="269" bestFit="1" customWidth="1"/>
    <col min="3801" max="3801" width="19.28515625" style="269" customWidth="1"/>
    <col min="3802" max="3802" width="15.140625" style="269" customWidth="1"/>
    <col min="3803" max="3803" width="21" style="269" bestFit="1" customWidth="1"/>
    <col min="3804" max="3804" width="17.140625" style="269" bestFit="1" customWidth="1"/>
    <col min="3805" max="3805" width="16.85546875" style="269" bestFit="1" customWidth="1"/>
    <col min="3806" max="3806" width="16.7109375" style="269" bestFit="1" customWidth="1"/>
    <col min="3807" max="3807" width="15.7109375" style="269" bestFit="1" customWidth="1"/>
    <col min="3808" max="3808" width="16.28515625" style="269" bestFit="1" customWidth="1"/>
    <col min="3809" max="3809" width="17.28515625" style="269" customWidth="1"/>
    <col min="3810" max="3810" width="23.42578125" style="269" bestFit="1" customWidth="1"/>
    <col min="3811" max="3811" width="31.85546875" style="269" bestFit="1" customWidth="1"/>
    <col min="3812" max="3812" width="7.85546875" style="269" bestFit="1" customWidth="1"/>
    <col min="3813" max="3813" width="5.7109375" style="269" bestFit="1" customWidth="1"/>
    <col min="3814" max="3814" width="9.140625" style="269" bestFit="1" customWidth="1"/>
    <col min="3815" max="3815" width="13.5703125" style="269" bestFit="1" customWidth="1"/>
    <col min="3816" max="4044" width="9.140625" style="269"/>
    <col min="4045" max="4045" width="4.42578125" style="269" bestFit="1" customWidth="1"/>
    <col min="4046" max="4046" width="18.28515625" style="269" bestFit="1" customWidth="1"/>
    <col min="4047" max="4047" width="19" style="269" bestFit="1" customWidth="1"/>
    <col min="4048" max="4048" width="15.42578125" style="269" bestFit="1" customWidth="1"/>
    <col min="4049" max="4050" width="12.42578125" style="269" bestFit="1" customWidth="1"/>
    <col min="4051" max="4051" width="7.140625" style="269" bestFit="1" customWidth="1"/>
    <col min="4052" max="4052" width="10.140625" style="269" bestFit="1" customWidth="1"/>
    <col min="4053" max="4053" width="15.85546875" style="269" bestFit="1" customWidth="1"/>
    <col min="4054" max="4054" width="15.140625" style="269" bestFit="1" customWidth="1"/>
    <col min="4055" max="4055" width="18.28515625" style="269" bestFit="1" customWidth="1"/>
    <col min="4056" max="4056" width="13.28515625" style="269" bestFit="1" customWidth="1"/>
    <col min="4057" max="4057" width="19.28515625" style="269" customWidth="1"/>
    <col min="4058" max="4058" width="15.140625" style="269" customWidth="1"/>
    <col min="4059" max="4059" width="21" style="269" bestFit="1" customWidth="1"/>
    <col min="4060" max="4060" width="17.140625" style="269" bestFit="1" customWidth="1"/>
    <col min="4061" max="4061" width="16.85546875" style="269" bestFit="1" customWidth="1"/>
    <col min="4062" max="4062" width="16.7109375" style="269" bestFit="1" customWidth="1"/>
    <col min="4063" max="4063" width="15.7109375" style="269" bestFit="1" customWidth="1"/>
    <col min="4064" max="4064" width="16.28515625" style="269" bestFit="1" customWidth="1"/>
    <col min="4065" max="4065" width="17.28515625" style="269" customWidth="1"/>
    <col min="4066" max="4066" width="23.42578125" style="269" bestFit="1" customWidth="1"/>
    <col min="4067" max="4067" width="31.85546875" style="269" bestFit="1" customWidth="1"/>
    <col min="4068" max="4068" width="7.85546875" style="269" bestFit="1" customWidth="1"/>
    <col min="4069" max="4069" width="5.7109375" style="269" bestFit="1" customWidth="1"/>
    <col min="4070" max="4070" width="9.140625" style="269" bestFit="1" customWidth="1"/>
    <col min="4071" max="4071" width="13.5703125" style="269" bestFit="1" customWidth="1"/>
    <col min="4072" max="4300" width="9.140625" style="269"/>
    <col min="4301" max="4301" width="4.42578125" style="269" bestFit="1" customWidth="1"/>
    <col min="4302" max="4302" width="18.28515625" style="269" bestFit="1" customWidth="1"/>
    <col min="4303" max="4303" width="19" style="269" bestFit="1" customWidth="1"/>
    <col min="4304" max="4304" width="15.42578125" style="269" bestFit="1" customWidth="1"/>
    <col min="4305" max="4306" width="12.42578125" style="269" bestFit="1" customWidth="1"/>
    <col min="4307" max="4307" width="7.140625" style="269" bestFit="1" customWidth="1"/>
    <col min="4308" max="4308" width="10.140625" style="269" bestFit="1" customWidth="1"/>
    <col min="4309" max="4309" width="15.85546875" style="269" bestFit="1" customWidth="1"/>
    <col min="4310" max="4310" width="15.140625" style="269" bestFit="1" customWidth="1"/>
    <col min="4311" max="4311" width="18.28515625" style="269" bestFit="1" customWidth="1"/>
    <col min="4312" max="4312" width="13.28515625" style="269" bestFit="1" customWidth="1"/>
    <col min="4313" max="4313" width="19.28515625" style="269" customWidth="1"/>
    <col min="4314" max="4314" width="15.140625" style="269" customWidth="1"/>
    <col min="4315" max="4315" width="21" style="269" bestFit="1" customWidth="1"/>
    <col min="4316" max="4316" width="17.140625" style="269" bestFit="1" customWidth="1"/>
    <col min="4317" max="4317" width="16.85546875" style="269" bestFit="1" customWidth="1"/>
    <col min="4318" max="4318" width="16.7109375" style="269" bestFit="1" customWidth="1"/>
    <col min="4319" max="4319" width="15.7109375" style="269" bestFit="1" customWidth="1"/>
    <col min="4320" max="4320" width="16.28515625" style="269" bestFit="1" customWidth="1"/>
    <col min="4321" max="4321" width="17.28515625" style="269" customWidth="1"/>
    <col min="4322" max="4322" width="23.42578125" style="269" bestFit="1" customWidth="1"/>
    <col min="4323" max="4323" width="31.85546875" style="269" bestFit="1" customWidth="1"/>
    <col min="4324" max="4324" width="7.85546875" style="269" bestFit="1" customWidth="1"/>
    <col min="4325" max="4325" width="5.7109375" style="269" bestFit="1" customWidth="1"/>
    <col min="4326" max="4326" width="9.140625" style="269" bestFit="1" customWidth="1"/>
    <col min="4327" max="4327" width="13.5703125" style="269" bestFit="1" customWidth="1"/>
    <col min="4328" max="4556" width="9.140625" style="269"/>
    <col min="4557" max="4557" width="4.42578125" style="269" bestFit="1" customWidth="1"/>
    <col min="4558" max="4558" width="18.28515625" style="269" bestFit="1" customWidth="1"/>
    <col min="4559" max="4559" width="19" style="269" bestFit="1" customWidth="1"/>
    <col min="4560" max="4560" width="15.42578125" style="269" bestFit="1" customWidth="1"/>
    <col min="4561" max="4562" width="12.42578125" style="269" bestFit="1" customWidth="1"/>
    <col min="4563" max="4563" width="7.140625" style="269" bestFit="1" customWidth="1"/>
    <col min="4564" max="4564" width="10.140625" style="269" bestFit="1" customWidth="1"/>
    <col min="4565" max="4565" width="15.85546875" style="269" bestFit="1" customWidth="1"/>
    <col min="4566" max="4566" width="15.140625" style="269" bestFit="1" customWidth="1"/>
    <col min="4567" max="4567" width="18.28515625" style="269" bestFit="1" customWidth="1"/>
    <col min="4568" max="4568" width="13.28515625" style="269" bestFit="1" customWidth="1"/>
    <col min="4569" max="4569" width="19.28515625" style="269" customWidth="1"/>
    <col min="4570" max="4570" width="15.140625" style="269" customWidth="1"/>
    <col min="4571" max="4571" width="21" style="269" bestFit="1" customWidth="1"/>
    <col min="4572" max="4572" width="17.140625" style="269" bestFit="1" customWidth="1"/>
    <col min="4573" max="4573" width="16.85546875" style="269" bestFit="1" customWidth="1"/>
    <col min="4574" max="4574" width="16.7109375" style="269" bestFit="1" customWidth="1"/>
    <col min="4575" max="4575" width="15.7109375" style="269" bestFit="1" customWidth="1"/>
    <col min="4576" max="4576" width="16.28515625" style="269" bestFit="1" customWidth="1"/>
    <col min="4577" max="4577" width="17.28515625" style="269" customWidth="1"/>
    <col min="4578" max="4578" width="23.42578125" style="269" bestFit="1" customWidth="1"/>
    <col min="4579" max="4579" width="31.85546875" style="269" bestFit="1" customWidth="1"/>
    <col min="4580" max="4580" width="7.85546875" style="269" bestFit="1" customWidth="1"/>
    <col min="4581" max="4581" width="5.7109375" style="269" bestFit="1" customWidth="1"/>
    <col min="4582" max="4582" width="9.140625" style="269" bestFit="1" customWidth="1"/>
    <col min="4583" max="4583" width="13.5703125" style="269" bestFit="1" customWidth="1"/>
    <col min="4584" max="4812" width="9.140625" style="269"/>
    <col min="4813" max="4813" width="4.42578125" style="269" bestFit="1" customWidth="1"/>
    <col min="4814" max="4814" width="18.28515625" style="269" bestFit="1" customWidth="1"/>
    <col min="4815" max="4815" width="19" style="269" bestFit="1" customWidth="1"/>
    <col min="4816" max="4816" width="15.42578125" style="269" bestFit="1" customWidth="1"/>
    <col min="4817" max="4818" width="12.42578125" style="269" bestFit="1" customWidth="1"/>
    <col min="4819" max="4819" width="7.140625" style="269" bestFit="1" customWidth="1"/>
    <col min="4820" max="4820" width="10.140625" style="269" bestFit="1" customWidth="1"/>
    <col min="4821" max="4821" width="15.85546875" style="269" bestFit="1" customWidth="1"/>
    <col min="4822" max="4822" width="15.140625" style="269" bestFit="1" customWidth="1"/>
    <col min="4823" max="4823" width="18.28515625" style="269" bestFit="1" customWidth="1"/>
    <col min="4824" max="4824" width="13.28515625" style="269" bestFit="1" customWidth="1"/>
    <col min="4825" max="4825" width="19.28515625" style="269" customWidth="1"/>
    <col min="4826" max="4826" width="15.140625" style="269" customWidth="1"/>
    <col min="4827" max="4827" width="21" style="269" bestFit="1" customWidth="1"/>
    <col min="4828" max="4828" width="17.140625" style="269" bestFit="1" customWidth="1"/>
    <col min="4829" max="4829" width="16.85546875" style="269" bestFit="1" customWidth="1"/>
    <col min="4830" max="4830" width="16.7109375" style="269" bestFit="1" customWidth="1"/>
    <col min="4831" max="4831" width="15.7109375" style="269" bestFit="1" customWidth="1"/>
    <col min="4832" max="4832" width="16.28515625" style="269" bestFit="1" customWidth="1"/>
    <col min="4833" max="4833" width="17.28515625" style="269" customWidth="1"/>
    <col min="4834" max="4834" width="23.42578125" style="269" bestFit="1" customWidth="1"/>
    <col min="4835" max="4835" width="31.85546875" style="269" bestFit="1" customWidth="1"/>
    <col min="4836" max="4836" width="7.85546875" style="269" bestFit="1" customWidth="1"/>
    <col min="4837" max="4837" width="5.7109375" style="269" bestFit="1" customWidth="1"/>
    <col min="4838" max="4838" width="9.140625" style="269" bestFit="1" customWidth="1"/>
    <col min="4839" max="4839" width="13.5703125" style="269" bestFit="1" customWidth="1"/>
    <col min="4840" max="5068" width="9.140625" style="269"/>
    <col min="5069" max="5069" width="4.42578125" style="269" bestFit="1" customWidth="1"/>
    <col min="5070" max="5070" width="18.28515625" style="269" bestFit="1" customWidth="1"/>
    <col min="5071" max="5071" width="19" style="269" bestFit="1" customWidth="1"/>
    <col min="5072" max="5072" width="15.42578125" style="269" bestFit="1" customWidth="1"/>
    <col min="5073" max="5074" width="12.42578125" style="269" bestFit="1" customWidth="1"/>
    <col min="5075" max="5075" width="7.140625" style="269" bestFit="1" customWidth="1"/>
    <col min="5076" max="5076" width="10.140625" style="269" bestFit="1" customWidth="1"/>
    <col min="5077" max="5077" width="15.85546875" style="269" bestFit="1" customWidth="1"/>
    <col min="5078" max="5078" width="15.140625" style="269" bestFit="1" customWidth="1"/>
    <col min="5079" max="5079" width="18.28515625" style="269" bestFit="1" customWidth="1"/>
    <col min="5080" max="5080" width="13.28515625" style="269" bestFit="1" customWidth="1"/>
    <col min="5081" max="5081" width="19.28515625" style="269" customWidth="1"/>
    <col min="5082" max="5082" width="15.140625" style="269" customWidth="1"/>
    <col min="5083" max="5083" width="21" style="269" bestFit="1" customWidth="1"/>
    <col min="5084" max="5084" width="17.140625" style="269" bestFit="1" customWidth="1"/>
    <col min="5085" max="5085" width="16.85546875" style="269" bestFit="1" customWidth="1"/>
    <col min="5086" max="5086" width="16.7109375" style="269" bestFit="1" customWidth="1"/>
    <col min="5087" max="5087" width="15.7109375" style="269" bestFit="1" customWidth="1"/>
    <col min="5088" max="5088" width="16.28515625" style="269" bestFit="1" customWidth="1"/>
    <col min="5089" max="5089" width="17.28515625" style="269" customWidth="1"/>
    <col min="5090" max="5090" width="23.42578125" style="269" bestFit="1" customWidth="1"/>
    <col min="5091" max="5091" width="31.85546875" style="269" bestFit="1" customWidth="1"/>
    <col min="5092" max="5092" width="7.85546875" style="269" bestFit="1" customWidth="1"/>
    <col min="5093" max="5093" width="5.7109375" style="269" bestFit="1" customWidth="1"/>
    <col min="5094" max="5094" width="9.140625" style="269" bestFit="1" customWidth="1"/>
    <col min="5095" max="5095" width="13.5703125" style="269" bestFit="1" customWidth="1"/>
    <col min="5096" max="5324" width="9.140625" style="269"/>
    <col min="5325" max="5325" width="4.42578125" style="269" bestFit="1" customWidth="1"/>
    <col min="5326" max="5326" width="18.28515625" style="269" bestFit="1" customWidth="1"/>
    <col min="5327" max="5327" width="19" style="269" bestFit="1" customWidth="1"/>
    <col min="5328" max="5328" width="15.42578125" style="269" bestFit="1" customWidth="1"/>
    <col min="5329" max="5330" width="12.42578125" style="269" bestFit="1" customWidth="1"/>
    <col min="5331" max="5331" width="7.140625" style="269" bestFit="1" customWidth="1"/>
    <col min="5332" max="5332" width="10.140625" style="269" bestFit="1" customWidth="1"/>
    <col min="5333" max="5333" width="15.85546875" style="269" bestFit="1" customWidth="1"/>
    <col min="5334" max="5334" width="15.140625" style="269" bestFit="1" customWidth="1"/>
    <col min="5335" max="5335" width="18.28515625" style="269" bestFit="1" customWidth="1"/>
    <col min="5336" max="5336" width="13.28515625" style="269" bestFit="1" customWidth="1"/>
    <col min="5337" max="5337" width="19.28515625" style="269" customWidth="1"/>
    <col min="5338" max="5338" width="15.140625" style="269" customWidth="1"/>
    <col min="5339" max="5339" width="21" style="269" bestFit="1" customWidth="1"/>
    <col min="5340" max="5340" width="17.140625" style="269" bestFit="1" customWidth="1"/>
    <col min="5341" max="5341" width="16.85546875" style="269" bestFit="1" customWidth="1"/>
    <col min="5342" max="5342" width="16.7109375" style="269" bestFit="1" customWidth="1"/>
    <col min="5343" max="5343" width="15.7109375" style="269" bestFit="1" customWidth="1"/>
    <col min="5344" max="5344" width="16.28515625" style="269" bestFit="1" customWidth="1"/>
    <col min="5345" max="5345" width="17.28515625" style="269" customWidth="1"/>
    <col min="5346" max="5346" width="23.42578125" style="269" bestFit="1" customWidth="1"/>
    <col min="5347" max="5347" width="31.85546875" style="269" bestFit="1" customWidth="1"/>
    <col min="5348" max="5348" width="7.85546875" style="269" bestFit="1" customWidth="1"/>
    <col min="5349" max="5349" width="5.7109375" style="269" bestFit="1" customWidth="1"/>
    <col min="5350" max="5350" width="9.140625" style="269" bestFit="1" customWidth="1"/>
    <col min="5351" max="5351" width="13.5703125" style="269" bestFit="1" customWidth="1"/>
    <col min="5352" max="5580" width="9.140625" style="269"/>
    <col min="5581" max="5581" width="4.42578125" style="269" bestFit="1" customWidth="1"/>
    <col min="5582" max="5582" width="18.28515625" style="269" bestFit="1" customWidth="1"/>
    <col min="5583" max="5583" width="19" style="269" bestFit="1" customWidth="1"/>
    <col min="5584" max="5584" width="15.42578125" style="269" bestFit="1" customWidth="1"/>
    <col min="5585" max="5586" width="12.42578125" style="269" bestFit="1" customWidth="1"/>
    <col min="5587" max="5587" width="7.140625" style="269" bestFit="1" customWidth="1"/>
    <col min="5588" max="5588" width="10.140625" style="269" bestFit="1" customWidth="1"/>
    <col min="5589" max="5589" width="15.85546875" style="269" bestFit="1" customWidth="1"/>
    <col min="5590" max="5590" width="15.140625" style="269" bestFit="1" customWidth="1"/>
    <col min="5591" max="5591" width="18.28515625" style="269" bestFit="1" customWidth="1"/>
    <col min="5592" max="5592" width="13.28515625" style="269" bestFit="1" customWidth="1"/>
    <col min="5593" max="5593" width="19.28515625" style="269" customWidth="1"/>
    <col min="5594" max="5594" width="15.140625" style="269" customWidth="1"/>
    <col min="5595" max="5595" width="21" style="269" bestFit="1" customWidth="1"/>
    <col min="5596" max="5596" width="17.140625" style="269" bestFit="1" customWidth="1"/>
    <col min="5597" max="5597" width="16.85546875" style="269" bestFit="1" customWidth="1"/>
    <col min="5598" max="5598" width="16.7109375" style="269" bestFit="1" customWidth="1"/>
    <col min="5599" max="5599" width="15.7109375" style="269" bestFit="1" customWidth="1"/>
    <col min="5600" max="5600" width="16.28515625" style="269" bestFit="1" customWidth="1"/>
    <col min="5601" max="5601" width="17.28515625" style="269" customWidth="1"/>
    <col min="5602" max="5602" width="23.42578125" style="269" bestFit="1" customWidth="1"/>
    <col min="5603" max="5603" width="31.85546875" style="269" bestFit="1" customWidth="1"/>
    <col min="5604" max="5604" width="7.85546875" style="269" bestFit="1" customWidth="1"/>
    <col min="5605" max="5605" width="5.7109375" style="269" bestFit="1" customWidth="1"/>
    <col min="5606" max="5606" width="9.140625" style="269" bestFit="1" customWidth="1"/>
    <col min="5607" max="5607" width="13.5703125" style="269" bestFit="1" customWidth="1"/>
    <col min="5608" max="5836" width="9.140625" style="269"/>
    <col min="5837" max="5837" width="4.42578125" style="269" bestFit="1" customWidth="1"/>
    <col min="5838" max="5838" width="18.28515625" style="269" bestFit="1" customWidth="1"/>
    <col min="5839" max="5839" width="19" style="269" bestFit="1" customWidth="1"/>
    <col min="5840" max="5840" width="15.42578125" style="269" bestFit="1" customWidth="1"/>
    <col min="5841" max="5842" width="12.42578125" style="269" bestFit="1" customWidth="1"/>
    <col min="5843" max="5843" width="7.140625" style="269" bestFit="1" customWidth="1"/>
    <col min="5844" max="5844" width="10.140625" style="269" bestFit="1" customWidth="1"/>
    <col min="5845" max="5845" width="15.85546875" style="269" bestFit="1" customWidth="1"/>
    <col min="5846" max="5846" width="15.140625" style="269" bestFit="1" customWidth="1"/>
    <col min="5847" max="5847" width="18.28515625" style="269" bestFit="1" customWidth="1"/>
    <col min="5848" max="5848" width="13.28515625" style="269" bestFit="1" customWidth="1"/>
    <col min="5849" max="5849" width="19.28515625" style="269" customWidth="1"/>
    <col min="5850" max="5850" width="15.140625" style="269" customWidth="1"/>
    <col min="5851" max="5851" width="21" style="269" bestFit="1" customWidth="1"/>
    <col min="5852" max="5852" width="17.140625" style="269" bestFit="1" customWidth="1"/>
    <col min="5853" max="5853" width="16.85546875" style="269" bestFit="1" customWidth="1"/>
    <col min="5854" max="5854" width="16.7109375" style="269" bestFit="1" customWidth="1"/>
    <col min="5855" max="5855" width="15.7109375" style="269" bestFit="1" customWidth="1"/>
    <col min="5856" max="5856" width="16.28515625" style="269" bestFit="1" customWidth="1"/>
    <col min="5857" max="5857" width="17.28515625" style="269" customWidth="1"/>
    <col min="5858" max="5858" width="23.42578125" style="269" bestFit="1" customWidth="1"/>
    <col min="5859" max="5859" width="31.85546875" style="269" bestFit="1" customWidth="1"/>
    <col min="5860" max="5860" width="7.85546875" style="269" bestFit="1" customWidth="1"/>
    <col min="5861" max="5861" width="5.7109375" style="269" bestFit="1" customWidth="1"/>
    <col min="5862" max="5862" width="9.140625" style="269" bestFit="1" customWidth="1"/>
    <col min="5863" max="5863" width="13.5703125" style="269" bestFit="1" customWidth="1"/>
    <col min="5864" max="6092" width="9.140625" style="269"/>
    <col min="6093" max="6093" width="4.42578125" style="269" bestFit="1" customWidth="1"/>
    <col min="6094" max="6094" width="18.28515625" style="269" bestFit="1" customWidth="1"/>
    <col min="6095" max="6095" width="19" style="269" bestFit="1" customWidth="1"/>
    <col min="6096" max="6096" width="15.42578125" style="269" bestFit="1" customWidth="1"/>
    <col min="6097" max="6098" width="12.42578125" style="269" bestFit="1" customWidth="1"/>
    <col min="6099" max="6099" width="7.140625" style="269" bestFit="1" customWidth="1"/>
    <col min="6100" max="6100" width="10.140625" style="269" bestFit="1" customWidth="1"/>
    <col min="6101" max="6101" width="15.85546875" style="269" bestFit="1" customWidth="1"/>
    <col min="6102" max="6102" width="15.140625" style="269" bestFit="1" customWidth="1"/>
    <col min="6103" max="6103" width="18.28515625" style="269" bestFit="1" customWidth="1"/>
    <col min="6104" max="6104" width="13.28515625" style="269" bestFit="1" customWidth="1"/>
    <col min="6105" max="6105" width="19.28515625" style="269" customWidth="1"/>
    <col min="6106" max="6106" width="15.140625" style="269" customWidth="1"/>
    <col min="6107" max="6107" width="21" style="269" bestFit="1" customWidth="1"/>
    <col min="6108" max="6108" width="17.140625" style="269" bestFit="1" customWidth="1"/>
    <col min="6109" max="6109" width="16.85546875" style="269" bestFit="1" customWidth="1"/>
    <col min="6110" max="6110" width="16.7109375" style="269" bestFit="1" customWidth="1"/>
    <col min="6111" max="6111" width="15.7109375" style="269" bestFit="1" customWidth="1"/>
    <col min="6112" max="6112" width="16.28515625" style="269" bestFit="1" customWidth="1"/>
    <col min="6113" max="6113" width="17.28515625" style="269" customWidth="1"/>
    <col min="6114" max="6114" width="23.42578125" style="269" bestFit="1" customWidth="1"/>
    <col min="6115" max="6115" width="31.85546875" style="269" bestFit="1" customWidth="1"/>
    <col min="6116" max="6116" width="7.85546875" style="269" bestFit="1" customWidth="1"/>
    <col min="6117" max="6117" width="5.7109375" style="269" bestFit="1" customWidth="1"/>
    <col min="6118" max="6118" width="9.140625" style="269" bestFit="1" customWidth="1"/>
    <col min="6119" max="6119" width="13.5703125" style="269" bestFit="1" customWidth="1"/>
    <col min="6120" max="6348" width="9.140625" style="269"/>
    <col min="6349" max="6349" width="4.42578125" style="269" bestFit="1" customWidth="1"/>
    <col min="6350" max="6350" width="18.28515625" style="269" bestFit="1" customWidth="1"/>
    <col min="6351" max="6351" width="19" style="269" bestFit="1" customWidth="1"/>
    <col min="6352" max="6352" width="15.42578125" style="269" bestFit="1" customWidth="1"/>
    <col min="6353" max="6354" width="12.42578125" style="269" bestFit="1" customWidth="1"/>
    <col min="6355" max="6355" width="7.140625" style="269" bestFit="1" customWidth="1"/>
    <col min="6356" max="6356" width="10.140625" style="269" bestFit="1" customWidth="1"/>
    <col min="6357" max="6357" width="15.85546875" style="269" bestFit="1" customWidth="1"/>
    <col min="6358" max="6358" width="15.140625" style="269" bestFit="1" customWidth="1"/>
    <col min="6359" max="6359" width="18.28515625" style="269" bestFit="1" customWidth="1"/>
    <col min="6360" max="6360" width="13.28515625" style="269" bestFit="1" customWidth="1"/>
    <col min="6361" max="6361" width="19.28515625" style="269" customWidth="1"/>
    <col min="6362" max="6362" width="15.140625" style="269" customWidth="1"/>
    <col min="6363" max="6363" width="21" style="269" bestFit="1" customWidth="1"/>
    <col min="6364" max="6364" width="17.140625" style="269" bestFit="1" customWidth="1"/>
    <col min="6365" max="6365" width="16.85546875" style="269" bestFit="1" customWidth="1"/>
    <col min="6366" max="6366" width="16.7109375" style="269" bestFit="1" customWidth="1"/>
    <col min="6367" max="6367" width="15.7109375" style="269" bestFit="1" customWidth="1"/>
    <col min="6368" max="6368" width="16.28515625" style="269" bestFit="1" customWidth="1"/>
    <col min="6369" max="6369" width="17.28515625" style="269" customWidth="1"/>
    <col min="6370" max="6370" width="23.42578125" style="269" bestFit="1" customWidth="1"/>
    <col min="6371" max="6371" width="31.85546875" style="269" bestFit="1" customWidth="1"/>
    <col min="6372" max="6372" width="7.85546875" style="269" bestFit="1" customWidth="1"/>
    <col min="6373" max="6373" width="5.7109375" style="269" bestFit="1" customWidth="1"/>
    <col min="6374" max="6374" width="9.140625" style="269" bestFit="1" customWidth="1"/>
    <col min="6375" max="6375" width="13.5703125" style="269" bestFit="1" customWidth="1"/>
    <col min="6376" max="6604" width="9.140625" style="269"/>
    <col min="6605" max="6605" width="4.42578125" style="269" bestFit="1" customWidth="1"/>
    <col min="6606" max="6606" width="18.28515625" style="269" bestFit="1" customWidth="1"/>
    <col min="6607" max="6607" width="19" style="269" bestFit="1" customWidth="1"/>
    <col min="6608" max="6608" width="15.42578125" style="269" bestFit="1" customWidth="1"/>
    <col min="6609" max="6610" width="12.42578125" style="269" bestFit="1" customWidth="1"/>
    <col min="6611" max="6611" width="7.140625" style="269" bestFit="1" customWidth="1"/>
    <col min="6612" max="6612" width="10.140625" style="269" bestFit="1" customWidth="1"/>
    <col min="6613" max="6613" width="15.85546875" style="269" bestFit="1" customWidth="1"/>
    <col min="6614" max="6614" width="15.140625" style="269" bestFit="1" customWidth="1"/>
    <col min="6615" max="6615" width="18.28515625" style="269" bestFit="1" customWidth="1"/>
    <col min="6616" max="6616" width="13.28515625" style="269" bestFit="1" customWidth="1"/>
    <col min="6617" max="6617" width="19.28515625" style="269" customWidth="1"/>
    <col min="6618" max="6618" width="15.140625" style="269" customWidth="1"/>
    <col min="6619" max="6619" width="21" style="269" bestFit="1" customWidth="1"/>
    <col min="6620" max="6620" width="17.140625" style="269" bestFit="1" customWidth="1"/>
    <col min="6621" max="6621" width="16.85546875" style="269" bestFit="1" customWidth="1"/>
    <col min="6622" max="6622" width="16.7109375" style="269" bestFit="1" customWidth="1"/>
    <col min="6623" max="6623" width="15.7109375" style="269" bestFit="1" customWidth="1"/>
    <col min="6624" max="6624" width="16.28515625" style="269" bestFit="1" customWidth="1"/>
    <col min="6625" max="6625" width="17.28515625" style="269" customWidth="1"/>
    <col min="6626" max="6626" width="23.42578125" style="269" bestFit="1" customWidth="1"/>
    <col min="6627" max="6627" width="31.85546875" style="269" bestFit="1" customWidth="1"/>
    <col min="6628" max="6628" width="7.85546875" style="269" bestFit="1" customWidth="1"/>
    <col min="6629" max="6629" width="5.7109375" style="269" bestFit="1" customWidth="1"/>
    <col min="6630" max="6630" width="9.140625" style="269" bestFit="1" customWidth="1"/>
    <col min="6631" max="6631" width="13.5703125" style="269" bestFit="1" customWidth="1"/>
    <col min="6632" max="6860" width="9.140625" style="269"/>
    <col min="6861" max="6861" width="4.42578125" style="269" bestFit="1" customWidth="1"/>
    <col min="6862" max="6862" width="18.28515625" style="269" bestFit="1" customWidth="1"/>
    <col min="6863" max="6863" width="19" style="269" bestFit="1" customWidth="1"/>
    <col min="6864" max="6864" width="15.42578125" style="269" bestFit="1" customWidth="1"/>
    <col min="6865" max="6866" width="12.42578125" style="269" bestFit="1" customWidth="1"/>
    <col min="6867" max="6867" width="7.140625" style="269" bestFit="1" customWidth="1"/>
    <col min="6868" max="6868" width="10.140625" style="269" bestFit="1" customWidth="1"/>
    <col min="6869" max="6869" width="15.85546875" style="269" bestFit="1" customWidth="1"/>
    <col min="6870" max="6870" width="15.140625" style="269" bestFit="1" customWidth="1"/>
    <col min="6871" max="6871" width="18.28515625" style="269" bestFit="1" customWidth="1"/>
    <col min="6872" max="6872" width="13.28515625" style="269" bestFit="1" customWidth="1"/>
    <col min="6873" max="6873" width="19.28515625" style="269" customWidth="1"/>
    <col min="6874" max="6874" width="15.140625" style="269" customWidth="1"/>
    <col min="6875" max="6875" width="21" style="269" bestFit="1" customWidth="1"/>
    <col min="6876" max="6876" width="17.140625" style="269" bestFit="1" customWidth="1"/>
    <col min="6877" max="6877" width="16.85546875" style="269" bestFit="1" customWidth="1"/>
    <col min="6878" max="6878" width="16.7109375" style="269" bestFit="1" customWidth="1"/>
    <col min="6879" max="6879" width="15.7109375" style="269" bestFit="1" customWidth="1"/>
    <col min="6880" max="6880" width="16.28515625" style="269" bestFit="1" customWidth="1"/>
    <col min="6881" max="6881" width="17.28515625" style="269" customWidth="1"/>
    <col min="6882" max="6882" width="23.42578125" style="269" bestFit="1" customWidth="1"/>
    <col min="6883" max="6883" width="31.85546875" style="269" bestFit="1" customWidth="1"/>
    <col min="6884" max="6884" width="7.85546875" style="269" bestFit="1" customWidth="1"/>
    <col min="6885" max="6885" width="5.7109375" style="269" bestFit="1" customWidth="1"/>
    <col min="6886" max="6886" width="9.140625" style="269" bestFit="1" customWidth="1"/>
    <col min="6887" max="6887" width="13.5703125" style="269" bestFit="1" customWidth="1"/>
    <col min="6888" max="7116" width="9.140625" style="269"/>
    <col min="7117" max="7117" width="4.42578125" style="269" bestFit="1" customWidth="1"/>
    <col min="7118" max="7118" width="18.28515625" style="269" bestFit="1" customWidth="1"/>
    <col min="7119" max="7119" width="19" style="269" bestFit="1" customWidth="1"/>
    <col min="7120" max="7120" width="15.42578125" style="269" bestFit="1" customWidth="1"/>
    <col min="7121" max="7122" width="12.42578125" style="269" bestFit="1" customWidth="1"/>
    <col min="7123" max="7123" width="7.140625" style="269" bestFit="1" customWidth="1"/>
    <col min="7124" max="7124" width="10.140625" style="269" bestFit="1" customWidth="1"/>
    <col min="7125" max="7125" width="15.85546875" style="269" bestFit="1" customWidth="1"/>
    <col min="7126" max="7126" width="15.140625" style="269" bestFit="1" customWidth="1"/>
    <col min="7127" max="7127" width="18.28515625" style="269" bestFit="1" customWidth="1"/>
    <col min="7128" max="7128" width="13.28515625" style="269" bestFit="1" customWidth="1"/>
    <col min="7129" max="7129" width="19.28515625" style="269" customWidth="1"/>
    <col min="7130" max="7130" width="15.140625" style="269" customWidth="1"/>
    <col min="7131" max="7131" width="21" style="269" bestFit="1" customWidth="1"/>
    <col min="7132" max="7132" width="17.140625" style="269" bestFit="1" customWidth="1"/>
    <col min="7133" max="7133" width="16.85546875" style="269" bestFit="1" customWidth="1"/>
    <col min="7134" max="7134" width="16.7109375" style="269" bestFit="1" customWidth="1"/>
    <col min="7135" max="7135" width="15.7109375" style="269" bestFit="1" customWidth="1"/>
    <col min="7136" max="7136" width="16.28515625" style="269" bestFit="1" customWidth="1"/>
    <col min="7137" max="7137" width="17.28515625" style="269" customWidth="1"/>
    <col min="7138" max="7138" width="23.42578125" style="269" bestFit="1" customWidth="1"/>
    <col min="7139" max="7139" width="31.85546875" style="269" bestFit="1" customWidth="1"/>
    <col min="7140" max="7140" width="7.85546875" style="269" bestFit="1" customWidth="1"/>
    <col min="7141" max="7141" width="5.7109375" style="269" bestFit="1" customWidth="1"/>
    <col min="7142" max="7142" width="9.140625" style="269" bestFit="1" customWidth="1"/>
    <col min="7143" max="7143" width="13.5703125" style="269" bestFit="1" customWidth="1"/>
    <col min="7144" max="7372" width="9.140625" style="269"/>
    <col min="7373" max="7373" width="4.42578125" style="269" bestFit="1" customWidth="1"/>
    <col min="7374" max="7374" width="18.28515625" style="269" bestFit="1" customWidth="1"/>
    <col min="7375" max="7375" width="19" style="269" bestFit="1" customWidth="1"/>
    <col min="7376" max="7376" width="15.42578125" style="269" bestFit="1" customWidth="1"/>
    <col min="7377" max="7378" width="12.42578125" style="269" bestFit="1" customWidth="1"/>
    <col min="7379" max="7379" width="7.140625" style="269" bestFit="1" customWidth="1"/>
    <col min="7380" max="7380" width="10.140625" style="269" bestFit="1" customWidth="1"/>
    <col min="7381" max="7381" width="15.85546875" style="269" bestFit="1" customWidth="1"/>
    <col min="7382" max="7382" width="15.140625" style="269" bestFit="1" customWidth="1"/>
    <col min="7383" max="7383" width="18.28515625" style="269" bestFit="1" customWidth="1"/>
    <col min="7384" max="7384" width="13.28515625" style="269" bestFit="1" customWidth="1"/>
    <col min="7385" max="7385" width="19.28515625" style="269" customWidth="1"/>
    <col min="7386" max="7386" width="15.140625" style="269" customWidth="1"/>
    <col min="7387" max="7387" width="21" style="269" bestFit="1" customWidth="1"/>
    <col min="7388" max="7388" width="17.140625" style="269" bestFit="1" customWidth="1"/>
    <col min="7389" max="7389" width="16.85546875" style="269" bestFit="1" customWidth="1"/>
    <col min="7390" max="7390" width="16.7109375" style="269" bestFit="1" customWidth="1"/>
    <col min="7391" max="7391" width="15.7109375" style="269" bestFit="1" customWidth="1"/>
    <col min="7392" max="7392" width="16.28515625" style="269" bestFit="1" customWidth="1"/>
    <col min="7393" max="7393" width="17.28515625" style="269" customWidth="1"/>
    <col min="7394" max="7394" width="23.42578125" style="269" bestFit="1" customWidth="1"/>
    <col min="7395" max="7395" width="31.85546875" style="269" bestFit="1" customWidth="1"/>
    <col min="7396" max="7396" width="7.85546875" style="269" bestFit="1" customWidth="1"/>
    <col min="7397" max="7397" width="5.7109375" style="269" bestFit="1" customWidth="1"/>
    <col min="7398" max="7398" width="9.140625" style="269" bestFit="1" customWidth="1"/>
    <col min="7399" max="7399" width="13.5703125" style="269" bestFit="1" customWidth="1"/>
    <col min="7400" max="7628" width="9.140625" style="269"/>
    <col min="7629" max="7629" width="4.42578125" style="269" bestFit="1" customWidth="1"/>
    <col min="7630" max="7630" width="18.28515625" style="269" bestFit="1" customWidth="1"/>
    <col min="7631" max="7631" width="19" style="269" bestFit="1" customWidth="1"/>
    <col min="7632" max="7632" width="15.42578125" style="269" bestFit="1" customWidth="1"/>
    <col min="7633" max="7634" width="12.42578125" style="269" bestFit="1" customWidth="1"/>
    <col min="7635" max="7635" width="7.140625" style="269" bestFit="1" customWidth="1"/>
    <col min="7636" max="7636" width="10.140625" style="269" bestFit="1" customWidth="1"/>
    <col min="7637" max="7637" width="15.85546875" style="269" bestFit="1" customWidth="1"/>
    <col min="7638" max="7638" width="15.140625" style="269" bestFit="1" customWidth="1"/>
    <col min="7639" max="7639" width="18.28515625" style="269" bestFit="1" customWidth="1"/>
    <col min="7640" max="7640" width="13.28515625" style="269" bestFit="1" customWidth="1"/>
    <col min="7641" max="7641" width="19.28515625" style="269" customWidth="1"/>
    <col min="7642" max="7642" width="15.140625" style="269" customWidth="1"/>
    <col min="7643" max="7643" width="21" style="269" bestFit="1" customWidth="1"/>
    <col min="7644" max="7644" width="17.140625" style="269" bestFit="1" customWidth="1"/>
    <col min="7645" max="7645" width="16.85546875" style="269" bestFit="1" customWidth="1"/>
    <col min="7646" max="7646" width="16.7109375" style="269" bestFit="1" customWidth="1"/>
    <col min="7647" max="7647" width="15.7109375" style="269" bestFit="1" customWidth="1"/>
    <col min="7648" max="7648" width="16.28515625" style="269" bestFit="1" customWidth="1"/>
    <col min="7649" max="7649" width="17.28515625" style="269" customWidth="1"/>
    <col min="7650" max="7650" width="23.42578125" style="269" bestFit="1" customWidth="1"/>
    <col min="7651" max="7651" width="31.85546875" style="269" bestFit="1" customWidth="1"/>
    <col min="7652" max="7652" width="7.85546875" style="269" bestFit="1" customWidth="1"/>
    <col min="7653" max="7653" width="5.7109375" style="269" bestFit="1" customWidth="1"/>
    <col min="7654" max="7654" width="9.140625" style="269" bestFit="1" customWidth="1"/>
    <col min="7655" max="7655" width="13.5703125" style="269" bestFit="1" customWidth="1"/>
    <col min="7656" max="7884" width="9.140625" style="269"/>
    <col min="7885" max="7885" width="4.42578125" style="269" bestFit="1" customWidth="1"/>
    <col min="7886" max="7886" width="18.28515625" style="269" bestFit="1" customWidth="1"/>
    <col min="7887" max="7887" width="19" style="269" bestFit="1" customWidth="1"/>
    <col min="7888" max="7888" width="15.42578125" style="269" bestFit="1" customWidth="1"/>
    <col min="7889" max="7890" width="12.42578125" style="269" bestFit="1" customWidth="1"/>
    <col min="7891" max="7891" width="7.140625" style="269" bestFit="1" customWidth="1"/>
    <col min="7892" max="7892" width="10.140625" style="269" bestFit="1" customWidth="1"/>
    <col min="7893" max="7893" width="15.85546875" style="269" bestFit="1" customWidth="1"/>
    <col min="7894" max="7894" width="15.140625" style="269" bestFit="1" customWidth="1"/>
    <col min="7895" max="7895" width="18.28515625" style="269" bestFit="1" customWidth="1"/>
    <col min="7896" max="7896" width="13.28515625" style="269" bestFit="1" customWidth="1"/>
    <col min="7897" max="7897" width="19.28515625" style="269" customWidth="1"/>
    <col min="7898" max="7898" width="15.140625" style="269" customWidth="1"/>
    <col min="7899" max="7899" width="21" style="269" bestFit="1" customWidth="1"/>
    <col min="7900" max="7900" width="17.140625" style="269" bestFit="1" customWidth="1"/>
    <col min="7901" max="7901" width="16.85546875" style="269" bestFit="1" customWidth="1"/>
    <col min="7902" max="7902" width="16.7109375" style="269" bestFit="1" customWidth="1"/>
    <col min="7903" max="7903" width="15.7109375" style="269" bestFit="1" customWidth="1"/>
    <col min="7904" max="7904" width="16.28515625" style="269" bestFit="1" customWidth="1"/>
    <col min="7905" max="7905" width="17.28515625" style="269" customWidth="1"/>
    <col min="7906" max="7906" width="23.42578125" style="269" bestFit="1" customWidth="1"/>
    <col min="7907" max="7907" width="31.85546875" style="269" bestFit="1" customWidth="1"/>
    <col min="7908" max="7908" width="7.85546875" style="269" bestFit="1" customWidth="1"/>
    <col min="7909" max="7909" width="5.7109375" style="269" bestFit="1" customWidth="1"/>
    <col min="7910" max="7910" width="9.140625" style="269" bestFit="1" customWidth="1"/>
    <col min="7911" max="7911" width="13.5703125" style="269" bestFit="1" customWidth="1"/>
    <col min="7912" max="8140" width="9.140625" style="269"/>
    <col min="8141" max="8141" width="4.42578125" style="269" bestFit="1" customWidth="1"/>
    <col min="8142" max="8142" width="18.28515625" style="269" bestFit="1" customWidth="1"/>
    <col min="8143" max="8143" width="19" style="269" bestFit="1" customWidth="1"/>
    <col min="8144" max="8144" width="15.42578125" style="269" bestFit="1" customWidth="1"/>
    <col min="8145" max="8146" width="12.42578125" style="269" bestFit="1" customWidth="1"/>
    <col min="8147" max="8147" width="7.140625" style="269" bestFit="1" customWidth="1"/>
    <col min="8148" max="8148" width="10.140625" style="269" bestFit="1" customWidth="1"/>
    <col min="8149" max="8149" width="15.85546875" style="269" bestFit="1" customWidth="1"/>
    <col min="8150" max="8150" width="15.140625" style="269" bestFit="1" customWidth="1"/>
    <col min="8151" max="8151" width="18.28515625" style="269" bestFit="1" customWidth="1"/>
    <col min="8152" max="8152" width="13.28515625" style="269" bestFit="1" customWidth="1"/>
    <col min="8153" max="8153" width="19.28515625" style="269" customWidth="1"/>
    <col min="8154" max="8154" width="15.140625" style="269" customWidth="1"/>
    <col min="8155" max="8155" width="21" style="269" bestFit="1" customWidth="1"/>
    <col min="8156" max="8156" width="17.140625" style="269" bestFit="1" customWidth="1"/>
    <col min="8157" max="8157" width="16.85546875" style="269" bestFit="1" customWidth="1"/>
    <col min="8158" max="8158" width="16.7109375" style="269" bestFit="1" customWidth="1"/>
    <col min="8159" max="8159" width="15.7109375" style="269" bestFit="1" customWidth="1"/>
    <col min="8160" max="8160" width="16.28515625" style="269" bestFit="1" customWidth="1"/>
    <col min="8161" max="8161" width="17.28515625" style="269" customWidth="1"/>
    <col min="8162" max="8162" width="23.42578125" style="269" bestFit="1" customWidth="1"/>
    <col min="8163" max="8163" width="31.85546875" style="269" bestFit="1" customWidth="1"/>
    <col min="8164" max="8164" width="7.85546875" style="269" bestFit="1" customWidth="1"/>
    <col min="8165" max="8165" width="5.7109375" style="269" bestFit="1" customWidth="1"/>
    <col min="8166" max="8166" width="9.140625" style="269" bestFit="1" customWidth="1"/>
    <col min="8167" max="8167" width="13.5703125" style="269" bestFit="1" customWidth="1"/>
    <col min="8168" max="8396" width="9.140625" style="269"/>
    <col min="8397" max="8397" width="4.42578125" style="269" bestFit="1" customWidth="1"/>
    <col min="8398" max="8398" width="18.28515625" style="269" bestFit="1" customWidth="1"/>
    <col min="8399" max="8399" width="19" style="269" bestFit="1" customWidth="1"/>
    <col min="8400" max="8400" width="15.42578125" style="269" bestFit="1" customWidth="1"/>
    <col min="8401" max="8402" width="12.42578125" style="269" bestFit="1" customWidth="1"/>
    <col min="8403" max="8403" width="7.140625" style="269" bestFit="1" customWidth="1"/>
    <col min="8404" max="8404" width="10.140625" style="269" bestFit="1" customWidth="1"/>
    <col min="8405" max="8405" width="15.85546875" style="269" bestFit="1" customWidth="1"/>
    <col min="8406" max="8406" width="15.140625" style="269" bestFit="1" customWidth="1"/>
    <col min="8407" max="8407" width="18.28515625" style="269" bestFit="1" customWidth="1"/>
    <col min="8408" max="8408" width="13.28515625" style="269" bestFit="1" customWidth="1"/>
    <col min="8409" max="8409" width="19.28515625" style="269" customWidth="1"/>
    <col min="8410" max="8410" width="15.140625" style="269" customWidth="1"/>
    <col min="8411" max="8411" width="21" style="269" bestFit="1" customWidth="1"/>
    <col min="8412" max="8412" width="17.140625" style="269" bestFit="1" customWidth="1"/>
    <col min="8413" max="8413" width="16.85546875" style="269" bestFit="1" customWidth="1"/>
    <col min="8414" max="8414" width="16.7109375" style="269" bestFit="1" customWidth="1"/>
    <col min="8415" max="8415" width="15.7109375" style="269" bestFit="1" customWidth="1"/>
    <col min="8416" max="8416" width="16.28515625" style="269" bestFit="1" customWidth="1"/>
    <col min="8417" max="8417" width="17.28515625" style="269" customWidth="1"/>
    <col min="8418" max="8418" width="23.42578125" style="269" bestFit="1" customWidth="1"/>
    <col min="8419" max="8419" width="31.85546875" style="269" bestFit="1" customWidth="1"/>
    <col min="8420" max="8420" width="7.85546875" style="269" bestFit="1" customWidth="1"/>
    <col min="8421" max="8421" width="5.7109375" style="269" bestFit="1" customWidth="1"/>
    <col min="8422" max="8422" width="9.140625" style="269" bestFit="1" customWidth="1"/>
    <col min="8423" max="8423" width="13.5703125" style="269" bestFit="1" customWidth="1"/>
    <col min="8424" max="8652" width="9.140625" style="269"/>
    <col min="8653" max="8653" width="4.42578125" style="269" bestFit="1" customWidth="1"/>
    <col min="8654" max="8654" width="18.28515625" style="269" bestFit="1" customWidth="1"/>
    <col min="8655" max="8655" width="19" style="269" bestFit="1" customWidth="1"/>
    <col min="8656" max="8656" width="15.42578125" style="269" bestFit="1" customWidth="1"/>
    <col min="8657" max="8658" width="12.42578125" style="269" bestFit="1" customWidth="1"/>
    <col min="8659" max="8659" width="7.140625" style="269" bestFit="1" customWidth="1"/>
    <col min="8660" max="8660" width="10.140625" style="269" bestFit="1" customWidth="1"/>
    <col min="8661" max="8661" width="15.85546875" style="269" bestFit="1" customWidth="1"/>
    <col min="8662" max="8662" width="15.140625" style="269" bestFit="1" customWidth="1"/>
    <col min="8663" max="8663" width="18.28515625" style="269" bestFit="1" customWidth="1"/>
    <col min="8664" max="8664" width="13.28515625" style="269" bestFit="1" customWidth="1"/>
    <col min="8665" max="8665" width="19.28515625" style="269" customWidth="1"/>
    <col min="8666" max="8666" width="15.140625" style="269" customWidth="1"/>
    <col min="8667" max="8667" width="21" style="269" bestFit="1" customWidth="1"/>
    <col min="8668" max="8668" width="17.140625" style="269" bestFit="1" customWidth="1"/>
    <col min="8669" max="8669" width="16.85546875" style="269" bestFit="1" customWidth="1"/>
    <col min="8670" max="8670" width="16.7109375" style="269" bestFit="1" customWidth="1"/>
    <col min="8671" max="8671" width="15.7109375" style="269" bestFit="1" customWidth="1"/>
    <col min="8672" max="8672" width="16.28515625" style="269" bestFit="1" customWidth="1"/>
    <col min="8673" max="8673" width="17.28515625" style="269" customWidth="1"/>
    <col min="8674" max="8674" width="23.42578125" style="269" bestFit="1" customWidth="1"/>
    <col min="8675" max="8675" width="31.85546875" style="269" bestFit="1" customWidth="1"/>
    <col min="8676" max="8676" width="7.85546875" style="269" bestFit="1" customWidth="1"/>
    <col min="8677" max="8677" width="5.7109375" style="269" bestFit="1" customWidth="1"/>
    <col min="8678" max="8678" width="9.140625" style="269" bestFit="1" customWidth="1"/>
    <col min="8679" max="8679" width="13.5703125" style="269" bestFit="1" customWidth="1"/>
    <col min="8680" max="8908" width="9.140625" style="269"/>
    <col min="8909" max="8909" width="4.42578125" style="269" bestFit="1" customWidth="1"/>
    <col min="8910" max="8910" width="18.28515625" style="269" bestFit="1" customWidth="1"/>
    <col min="8911" max="8911" width="19" style="269" bestFit="1" customWidth="1"/>
    <col min="8912" max="8912" width="15.42578125" style="269" bestFit="1" customWidth="1"/>
    <col min="8913" max="8914" width="12.42578125" style="269" bestFit="1" customWidth="1"/>
    <col min="8915" max="8915" width="7.140625" style="269" bestFit="1" customWidth="1"/>
    <col min="8916" max="8916" width="10.140625" style="269" bestFit="1" customWidth="1"/>
    <col min="8917" max="8917" width="15.85546875" style="269" bestFit="1" customWidth="1"/>
    <col min="8918" max="8918" width="15.140625" style="269" bestFit="1" customWidth="1"/>
    <col min="8919" max="8919" width="18.28515625" style="269" bestFit="1" customWidth="1"/>
    <col min="8920" max="8920" width="13.28515625" style="269" bestFit="1" customWidth="1"/>
    <col min="8921" max="8921" width="19.28515625" style="269" customWidth="1"/>
    <col min="8922" max="8922" width="15.140625" style="269" customWidth="1"/>
    <col min="8923" max="8923" width="21" style="269" bestFit="1" customWidth="1"/>
    <col min="8924" max="8924" width="17.140625" style="269" bestFit="1" customWidth="1"/>
    <col min="8925" max="8925" width="16.85546875" style="269" bestFit="1" customWidth="1"/>
    <col min="8926" max="8926" width="16.7109375" style="269" bestFit="1" customWidth="1"/>
    <col min="8927" max="8927" width="15.7109375" style="269" bestFit="1" customWidth="1"/>
    <col min="8928" max="8928" width="16.28515625" style="269" bestFit="1" customWidth="1"/>
    <col min="8929" max="8929" width="17.28515625" style="269" customWidth="1"/>
    <col min="8930" max="8930" width="23.42578125" style="269" bestFit="1" customWidth="1"/>
    <col min="8931" max="8931" width="31.85546875" style="269" bestFit="1" customWidth="1"/>
    <col min="8932" max="8932" width="7.85546875" style="269" bestFit="1" customWidth="1"/>
    <col min="8933" max="8933" width="5.7109375" style="269" bestFit="1" customWidth="1"/>
    <col min="8934" max="8934" width="9.140625" style="269" bestFit="1" customWidth="1"/>
    <col min="8935" max="8935" width="13.5703125" style="269" bestFit="1" customWidth="1"/>
    <col min="8936" max="9164" width="9.140625" style="269"/>
    <col min="9165" max="9165" width="4.42578125" style="269" bestFit="1" customWidth="1"/>
    <col min="9166" max="9166" width="18.28515625" style="269" bestFit="1" customWidth="1"/>
    <col min="9167" max="9167" width="19" style="269" bestFit="1" customWidth="1"/>
    <col min="9168" max="9168" width="15.42578125" style="269" bestFit="1" customWidth="1"/>
    <col min="9169" max="9170" width="12.42578125" style="269" bestFit="1" customWidth="1"/>
    <col min="9171" max="9171" width="7.140625" style="269" bestFit="1" customWidth="1"/>
    <col min="9172" max="9172" width="10.140625" style="269" bestFit="1" customWidth="1"/>
    <col min="9173" max="9173" width="15.85546875" style="269" bestFit="1" customWidth="1"/>
    <col min="9174" max="9174" width="15.140625" style="269" bestFit="1" customWidth="1"/>
    <col min="9175" max="9175" width="18.28515625" style="269" bestFit="1" customWidth="1"/>
    <col min="9176" max="9176" width="13.28515625" style="269" bestFit="1" customWidth="1"/>
    <col min="9177" max="9177" width="19.28515625" style="269" customWidth="1"/>
    <col min="9178" max="9178" width="15.140625" style="269" customWidth="1"/>
    <col min="9179" max="9179" width="21" style="269" bestFit="1" customWidth="1"/>
    <col min="9180" max="9180" width="17.140625" style="269" bestFit="1" customWidth="1"/>
    <col min="9181" max="9181" width="16.85546875" style="269" bestFit="1" customWidth="1"/>
    <col min="9182" max="9182" width="16.7109375" style="269" bestFit="1" customWidth="1"/>
    <col min="9183" max="9183" width="15.7109375" style="269" bestFit="1" customWidth="1"/>
    <col min="9184" max="9184" width="16.28515625" style="269" bestFit="1" customWidth="1"/>
    <col min="9185" max="9185" width="17.28515625" style="269" customWidth="1"/>
    <col min="9186" max="9186" width="23.42578125" style="269" bestFit="1" customWidth="1"/>
    <col min="9187" max="9187" width="31.85546875" style="269" bestFit="1" customWidth="1"/>
    <col min="9188" max="9188" width="7.85546875" style="269" bestFit="1" customWidth="1"/>
    <col min="9189" max="9189" width="5.7109375" style="269" bestFit="1" customWidth="1"/>
    <col min="9190" max="9190" width="9.140625" style="269" bestFit="1" customWidth="1"/>
    <col min="9191" max="9191" width="13.5703125" style="269" bestFit="1" customWidth="1"/>
    <col min="9192" max="9420" width="9.140625" style="269"/>
    <col min="9421" max="9421" width="4.42578125" style="269" bestFit="1" customWidth="1"/>
    <col min="9422" max="9422" width="18.28515625" style="269" bestFit="1" customWidth="1"/>
    <col min="9423" max="9423" width="19" style="269" bestFit="1" customWidth="1"/>
    <col min="9424" max="9424" width="15.42578125" style="269" bestFit="1" customWidth="1"/>
    <col min="9425" max="9426" width="12.42578125" style="269" bestFit="1" customWidth="1"/>
    <col min="9427" max="9427" width="7.140625" style="269" bestFit="1" customWidth="1"/>
    <col min="9428" max="9428" width="10.140625" style="269" bestFit="1" customWidth="1"/>
    <col min="9429" max="9429" width="15.85546875" style="269" bestFit="1" customWidth="1"/>
    <col min="9430" max="9430" width="15.140625" style="269" bestFit="1" customWidth="1"/>
    <col min="9431" max="9431" width="18.28515625" style="269" bestFit="1" customWidth="1"/>
    <col min="9432" max="9432" width="13.28515625" style="269" bestFit="1" customWidth="1"/>
    <col min="9433" max="9433" width="19.28515625" style="269" customWidth="1"/>
    <col min="9434" max="9434" width="15.140625" style="269" customWidth="1"/>
    <col min="9435" max="9435" width="21" style="269" bestFit="1" customWidth="1"/>
    <col min="9436" max="9436" width="17.140625" style="269" bestFit="1" customWidth="1"/>
    <col min="9437" max="9437" width="16.85546875" style="269" bestFit="1" customWidth="1"/>
    <col min="9438" max="9438" width="16.7109375" style="269" bestFit="1" customWidth="1"/>
    <col min="9439" max="9439" width="15.7109375" style="269" bestFit="1" customWidth="1"/>
    <col min="9440" max="9440" width="16.28515625" style="269" bestFit="1" customWidth="1"/>
    <col min="9441" max="9441" width="17.28515625" style="269" customWidth="1"/>
    <col min="9442" max="9442" width="23.42578125" style="269" bestFit="1" customWidth="1"/>
    <col min="9443" max="9443" width="31.85546875" style="269" bestFit="1" customWidth="1"/>
    <col min="9444" max="9444" width="7.85546875" style="269" bestFit="1" customWidth="1"/>
    <col min="9445" max="9445" width="5.7109375" style="269" bestFit="1" customWidth="1"/>
    <col min="9446" max="9446" width="9.140625" style="269" bestFit="1" customWidth="1"/>
    <col min="9447" max="9447" width="13.5703125" style="269" bestFit="1" customWidth="1"/>
    <col min="9448" max="9676" width="9.140625" style="269"/>
    <col min="9677" max="9677" width="4.42578125" style="269" bestFit="1" customWidth="1"/>
    <col min="9678" max="9678" width="18.28515625" style="269" bestFit="1" customWidth="1"/>
    <col min="9679" max="9679" width="19" style="269" bestFit="1" customWidth="1"/>
    <col min="9680" max="9680" width="15.42578125" style="269" bestFit="1" customWidth="1"/>
    <col min="9681" max="9682" width="12.42578125" style="269" bestFit="1" customWidth="1"/>
    <col min="9683" max="9683" width="7.140625" style="269" bestFit="1" customWidth="1"/>
    <col min="9684" max="9684" width="10.140625" style="269" bestFit="1" customWidth="1"/>
    <col min="9685" max="9685" width="15.85546875" style="269" bestFit="1" customWidth="1"/>
    <col min="9686" max="9686" width="15.140625" style="269" bestFit="1" customWidth="1"/>
    <col min="9687" max="9687" width="18.28515625" style="269" bestFit="1" customWidth="1"/>
    <col min="9688" max="9688" width="13.28515625" style="269" bestFit="1" customWidth="1"/>
    <col min="9689" max="9689" width="19.28515625" style="269" customWidth="1"/>
    <col min="9690" max="9690" width="15.140625" style="269" customWidth="1"/>
    <col min="9691" max="9691" width="21" style="269" bestFit="1" customWidth="1"/>
    <col min="9692" max="9692" width="17.140625" style="269" bestFit="1" customWidth="1"/>
    <col min="9693" max="9693" width="16.85546875" style="269" bestFit="1" customWidth="1"/>
    <col min="9694" max="9694" width="16.7109375" style="269" bestFit="1" customWidth="1"/>
    <col min="9695" max="9695" width="15.7109375" style="269" bestFit="1" customWidth="1"/>
    <col min="9696" max="9696" width="16.28515625" style="269" bestFit="1" customWidth="1"/>
    <col min="9697" max="9697" width="17.28515625" style="269" customWidth="1"/>
    <col min="9698" max="9698" width="23.42578125" style="269" bestFit="1" customWidth="1"/>
    <col min="9699" max="9699" width="31.85546875" style="269" bestFit="1" customWidth="1"/>
    <col min="9700" max="9700" width="7.85546875" style="269" bestFit="1" customWidth="1"/>
    <col min="9701" max="9701" width="5.7109375" style="269" bestFit="1" customWidth="1"/>
    <col min="9702" max="9702" width="9.140625" style="269" bestFit="1" customWidth="1"/>
    <col min="9703" max="9703" width="13.5703125" style="269" bestFit="1" customWidth="1"/>
    <col min="9704" max="9932" width="9.140625" style="269"/>
    <col min="9933" max="9933" width="4.42578125" style="269" bestFit="1" customWidth="1"/>
    <col min="9934" max="9934" width="18.28515625" style="269" bestFit="1" customWidth="1"/>
    <col min="9935" max="9935" width="19" style="269" bestFit="1" customWidth="1"/>
    <col min="9936" max="9936" width="15.42578125" style="269" bestFit="1" customWidth="1"/>
    <col min="9937" max="9938" width="12.42578125" style="269" bestFit="1" customWidth="1"/>
    <col min="9939" max="9939" width="7.140625" style="269" bestFit="1" customWidth="1"/>
    <col min="9940" max="9940" width="10.140625" style="269" bestFit="1" customWidth="1"/>
    <col min="9941" max="9941" width="15.85546875" style="269" bestFit="1" customWidth="1"/>
    <col min="9942" max="9942" width="15.140625" style="269" bestFit="1" customWidth="1"/>
    <col min="9943" max="9943" width="18.28515625" style="269" bestFit="1" customWidth="1"/>
    <col min="9944" max="9944" width="13.28515625" style="269" bestFit="1" customWidth="1"/>
    <col min="9945" max="9945" width="19.28515625" style="269" customWidth="1"/>
    <col min="9946" max="9946" width="15.140625" style="269" customWidth="1"/>
    <col min="9947" max="9947" width="21" style="269" bestFit="1" customWidth="1"/>
    <col min="9948" max="9948" width="17.140625" style="269" bestFit="1" customWidth="1"/>
    <col min="9949" max="9949" width="16.85546875" style="269" bestFit="1" customWidth="1"/>
    <col min="9950" max="9950" width="16.7109375" style="269" bestFit="1" customWidth="1"/>
    <col min="9951" max="9951" width="15.7109375" style="269" bestFit="1" customWidth="1"/>
    <col min="9952" max="9952" width="16.28515625" style="269" bestFit="1" customWidth="1"/>
    <col min="9953" max="9953" width="17.28515625" style="269" customWidth="1"/>
    <col min="9954" max="9954" width="23.42578125" style="269" bestFit="1" customWidth="1"/>
    <col min="9955" max="9955" width="31.85546875" style="269" bestFit="1" customWidth="1"/>
    <col min="9956" max="9956" width="7.85546875" style="269" bestFit="1" customWidth="1"/>
    <col min="9957" max="9957" width="5.7109375" style="269" bestFit="1" customWidth="1"/>
    <col min="9958" max="9958" width="9.140625" style="269" bestFit="1" customWidth="1"/>
    <col min="9959" max="9959" width="13.5703125" style="269" bestFit="1" customWidth="1"/>
    <col min="9960" max="10188" width="9.140625" style="269"/>
    <col min="10189" max="10189" width="4.42578125" style="269" bestFit="1" customWidth="1"/>
    <col min="10190" max="10190" width="18.28515625" style="269" bestFit="1" customWidth="1"/>
    <col min="10191" max="10191" width="19" style="269" bestFit="1" customWidth="1"/>
    <col min="10192" max="10192" width="15.42578125" style="269" bestFit="1" customWidth="1"/>
    <col min="10193" max="10194" width="12.42578125" style="269" bestFit="1" customWidth="1"/>
    <col min="10195" max="10195" width="7.140625" style="269" bestFit="1" customWidth="1"/>
    <col min="10196" max="10196" width="10.140625" style="269" bestFit="1" customWidth="1"/>
    <col min="10197" max="10197" width="15.85546875" style="269" bestFit="1" customWidth="1"/>
    <col min="10198" max="10198" width="15.140625" style="269" bestFit="1" customWidth="1"/>
    <col min="10199" max="10199" width="18.28515625" style="269" bestFit="1" customWidth="1"/>
    <col min="10200" max="10200" width="13.28515625" style="269" bestFit="1" customWidth="1"/>
    <col min="10201" max="10201" width="19.28515625" style="269" customWidth="1"/>
    <col min="10202" max="10202" width="15.140625" style="269" customWidth="1"/>
    <col min="10203" max="10203" width="21" style="269" bestFit="1" customWidth="1"/>
    <col min="10204" max="10204" width="17.140625" style="269" bestFit="1" customWidth="1"/>
    <col min="10205" max="10205" width="16.85546875" style="269" bestFit="1" customWidth="1"/>
    <col min="10206" max="10206" width="16.7109375" style="269" bestFit="1" customWidth="1"/>
    <col min="10207" max="10207" width="15.7109375" style="269" bestFit="1" customWidth="1"/>
    <col min="10208" max="10208" width="16.28515625" style="269" bestFit="1" customWidth="1"/>
    <col min="10209" max="10209" width="17.28515625" style="269" customWidth="1"/>
    <col min="10210" max="10210" width="23.42578125" style="269" bestFit="1" customWidth="1"/>
    <col min="10211" max="10211" width="31.85546875" style="269" bestFit="1" customWidth="1"/>
    <col min="10212" max="10212" width="7.85546875" style="269" bestFit="1" customWidth="1"/>
    <col min="10213" max="10213" width="5.7109375" style="269" bestFit="1" customWidth="1"/>
    <col min="10214" max="10214" width="9.140625" style="269" bestFit="1" customWidth="1"/>
    <col min="10215" max="10215" width="13.5703125" style="269" bestFit="1" customWidth="1"/>
    <col min="10216" max="10444" width="9.140625" style="269"/>
    <col min="10445" max="10445" width="4.42578125" style="269" bestFit="1" customWidth="1"/>
    <col min="10446" max="10446" width="18.28515625" style="269" bestFit="1" customWidth="1"/>
    <col min="10447" max="10447" width="19" style="269" bestFit="1" customWidth="1"/>
    <col min="10448" max="10448" width="15.42578125" style="269" bestFit="1" customWidth="1"/>
    <col min="10449" max="10450" width="12.42578125" style="269" bestFit="1" customWidth="1"/>
    <col min="10451" max="10451" width="7.140625" style="269" bestFit="1" customWidth="1"/>
    <col min="10452" max="10452" width="10.140625" style="269" bestFit="1" customWidth="1"/>
    <col min="10453" max="10453" width="15.85546875" style="269" bestFit="1" customWidth="1"/>
    <col min="10454" max="10454" width="15.140625" style="269" bestFit="1" customWidth="1"/>
    <col min="10455" max="10455" width="18.28515625" style="269" bestFit="1" customWidth="1"/>
    <col min="10456" max="10456" width="13.28515625" style="269" bestFit="1" customWidth="1"/>
    <col min="10457" max="10457" width="19.28515625" style="269" customWidth="1"/>
    <col min="10458" max="10458" width="15.140625" style="269" customWidth="1"/>
    <col min="10459" max="10459" width="21" style="269" bestFit="1" customWidth="1"/>
    <col min="10460" max="10460" width="17.140625" style="269" bestFit="1" customWidth="1"/>
    <col min="10461" max="10461" width="16.85546875" style="269" bestFit="1" customWidth="1"/>
    <col min="10462" max="10462" width="16.7109375" style="269" bestFit="1" customWidth="1"/>
    <col min="10463" max="10463" width="15.7109375" style="269" bestFit="1" customWidth="1"/>
    <col min="10464" max="10464" width="16.28515625" style="269" bestFit="1" customWidth="1"/>
    <col min="10465" max="10465" width="17.28515625" style="269" customWidth="1"/>
    <col min="10466" max="10466" width="23.42578125" style="269" bestFit="1" customWidth="1"/>
    <col min="10467" max="10467" width="31.85546875" style="269" bestFit="1" customWidth="1"/>
    <col min="10468" max="10468" width="7.85546875" style="269" bestFit="1" customWidth="1"/>
    <col min="10469" max="10469" width="5.7109375" style="269" bestFit="1" customWidth="1"/>
    <col min="10470" max="10470" width="9.140625" style="269" bestFit="1" customWidth="1"/>
    <col min="10471" max="10471" width="13.5703125" style="269" bestFit="1" customWidth="1"/>
    <col min="10472" max="10700" width="9.140625" style="269"/>
    <col min="10701" max="10701" width="4.42578125" style="269" bestFit="1" customWidth="1"/>
    <col min="10702" max="10702" width="18.28515625" style="269" bestFit="1" customWidth="1"/>
    <col min="10703" max="10703" width="19" style="269" bestFit="1" customWidth="1"/>
    <col min="10704" max="10704" width="15.42578125" style="269" bestFit="1" customWidth="1"/>
    <col min="10705" max="10706" width="12.42578125" style="269" bestFit="1" customWidth="1"/>
    <col min="10707" max="10707" width="7.140625" style="269" bestFit="1" customWidth="1"/>
    <col min="10708" max="10708" width="10.140625" style="269" bestFit="1" customWidth="1"/>
    <col min="10709" max="10709" width="15.85546875" style="269" bestFit="1" customWidth="1"/>
    <col min="10710" max="10710" width="15.140625" style="269" bestFit="1" customWidth="1"/>
    <col min="10711" max="10711" width="18.28515625" style="269" bestFit="1" customWidth="1"/>
    <col min="10712" max="10712" width="13.28515625" style="269" bestFit="1" customWidth="1"/>
    <col min="10713" max="10713" width="19.28515625" style="269" customWidth="1"/>
    <col min="10714" max="10714" width="15.140625" style="269" customWidth="1"/>
    <col min="10715" max="10715" width="21" style="269" bestFit="1" customWidth="1"/>
    <col min="10716" max="10716" width="17.140625" style="269" bestFit="1" customWidth="1"/>
    <col min="10717" max="10717" width="16.85546875" style="269" bestFit="1" customWidth="1"/>
    <col min="10718" max="10718" width="16.7109375" style="269" bestFit="1" customWidth="1"/>
    <col min="10719" max="10719" width="15.7109375" style="269" bestFit="1" customWidth="1"/>
    <col min="10720" max="10720" width="16.28515625" style="269" bestFit="1" customWidth="1"/>
    <col min="10721" max="10721" width="17.28515625" style="269" customWidth="1"/>
    <col min="10722" max="10722" width="23.42578125" style="269" bestFit="1" customWidth="1"/>
    <col min="10723" max="10723" width="31.85546875" style="269" bestFit="1" customWidth="1"/>
    <col min="10724" max="10724" width="7.85546875" style="269" bestFit="1" customWidth="1"/>
    <col min="10725" max="10725" width="5.7109375" style="269" bestFit="1" customWidth="1"/>
    <col min="10726" max="10726" width="9.140625" style="269" bestFit="1" customWidth="1"/>
    <col min="10727" max="10727" width="13.5703125" style="269" bestFit="1" customWidth="1"/>
    <col min="10728" max="10956" width="9.140625" style="269"/>
    <col min="10957" max="10957" width="4.42578125" style="269" bestFit="1" customWidth="1"/>
    <col min="10958" max="10958" width="18.28515625" style="269" bestFit="1" customWidth="1"/>
    <col min="10959" max="10959" width="19" style="269" bestFit="1" customWidth="1"/>
    <col min="10960" max="10960" width="15.42578125" style="269" bestFit="1" customWidth="1"/>
    <col min="10961" max="10962" width="12.42578125" style="269" bestFit="1" customWidth="1"/>
    <col min="10963" max="10963" width="7.140625" style="269" bestFit="1" customWidth="1"/>
    <col min="10964" max="10964" width="10.140625" style="269" bestFit="1" customWidth="1"/>
    <col min="10965" max="10965" width="15.85546875" style="269" bestFit="1" customWidth="1"/>
    <col min="10966" max="10966" width="15.140625" style="269" bestFit="1" customWidth="1"/>
    <col min="10967" max="10967" width="18.28515625" style="269" bestFit="1" customWidth="1"/>
    <col min="10968" max="10968" width="13.28515625" style="269" bestFit="1" customWidth="1"/>
    <col min="10969" max="10969" width="19.28515625" style="269" customWidth="1"/>
    <col min="10970" max="10970" width="15.140625" style="269" customWidth="1"/>
    <col min="10971" max="10971" width="21" style="269" bestFit="1" customWidth="1"/>
    <col min="10972" max="10972" width="17.140625" style="269" bestFit="1" customWidth="1"/>
    <col min="10973" max="10973" width="16.85546875" style="269" bestFit="1" customWidth="1"/>
    <col min="10974" max="10974" width="16.7109375" style="269" bestFit="1" customWidth="1"/>
    <col min="10975" max="10975" width="15.7109375" style="269" bestFit="1" customWidth="1"/>
    <col min="10976" max="10976" width="16.28515625" style="269" bestFit="1" customWidth="1"/>
    <col min="10977" max="10977" width="17.28515625" style="269" customWidth="1"/>
    <col min="10978" max="10978" width="23.42578125" style="269" bestFit="1" customWidth="1"/>
    <col min="10979" max="10979" width="31.85546875" style="269" bestFit="1" customWidth="1"/>
    <col min="10980" max="10980" width="7.85546875" style="269" bestFit="1" customWidth="1"/>
    <col min="10981" max="10981" width="5.7109375" style="269" bestFit="1" customWidth="1"/>
    <col min="10982" max="10982" width="9.140625" style="269" bestFit="1" customWidth="1"/>
    <col min="10983" max="10983" width="13.5703125" style="269" bestFit="1" customWidth="1"/>
    <col min="10984" max="11212" width="9.140625" style="269"/>
    <col min="11213" max="11213" width="4.42578125" style="269" bestFit="1" customWidth="1"/>
    <col min="11214" max="11214" width="18.28515625" style="269" bestFit="1" customWidth="1"/>
    <col min="11215" max="11215" width="19" style="269" bestFit="1" customWidth="1"/>
    <col min="11216" max="11216" width="15.42578125" style="269" bestFit="1" customWidth="1"/>
    <col min="11217" max="11218" width="12.42578125" style="269" bestFit="1" customWidth="1"/>
    <col min="11219" max="11219" width="7.140625" style="269" bestFit="1" customWidth="1"/>
    <col min="11220" max="11220" width="10.140625" style="269" bestFit="1" customWidth="1"/>
    <col min="11221" max="11221" width="15.85546875" style="269" bestFit="1" customWidth="1"/>
    <col min="11222" max="11222" width="15.140625" style="269" bestFit="1" customWidth="1"/>
    <col min="11223" max="11223" width="18.28515625" style="269" bestFit="1" customWidth="1"/>
    <col min="11224" max="11224" width="13.28515625" style="269" bestFit="1" customWidth="1"/>
    <col min="11225" max="11225" width="19.28515625" style="269" customWidth="1"/>
    <col min="11226" max="11226" width="15.140625" style="269" customWidth="1"/>
    <col min="11227" max="11227" width="21" style="269" bestFit="1" customWidth="1"/>
    <col min="11228" max="11228" width="17.140625" style="269" bestFit="1" customWidth="1"/>
    <col min="11229" max="11229" width="16.85546875" style="269" bestFit="1" customWidth="1"/>
    <col min="11230" max="11230" width="16.7109375" style="269" bestFit="1" customWidth="1"/>
    <col min="11231" max="11231" width="15.7109375" style="269" bestFit="1" customWidth="1"/>
    <col min="11232" max="11232" width="16.28515625" style="269" bestFit="1" customWidth="1"/>
    <col min="11233" max="11233" width="17.28515625" style="269" customWidth="1"/>
    <col min="11234" max="11234" width="23.42578125" style="269" bestFit="1" customWidth="1"/>
    <col min="11235" max="11235" width="31.85546875" style="269" bestFit="1" customWidth="1"/>
    <col min="11236" max="11236" width="7.85546875" style="269" bestFit="1" customWidth="1"/>
    <col min="11237" max="11237" width="5.7109375" style="269" bestFit="1" customWidth="1"/>
    <col min="11238" max="11238" width="9.140625" style="269" bestFit="1" customWidth="1"/>
    <col min="11239" max="11239" width="13.5703125" style="269" bestFit="1" customWidth="1"/>
    <col min="11240" max="11468" width="9.140625" style="269"/>
    <col min="11469" max="11469" width="4.42578125" style="269" bestFit="1" customWidth="1"/>
    <col min="11470" max="11470" width="18.28515625" style="269" bestFit="1" customWidth="1"/>
    <col min="11471" max="11471" width="19" style="269" bestFit="1" customWidth="1"/>
    <col min="11472" max="11472" width="15.42578125" style="269" bestFit="1" customWidth="1"/>
    <col min="11473" max="11474" width="12.42578125" style="269" bestFit="1" customWidth="1"/>
    <col min="11475" max="11475" width="7.140625" style="269" bestFit="1" customWidth="1"/>
    <col min="11476" max="11476" width="10.140625" style="269" bestFit="1" customWidth="1"/>
    <col min="11477" max="11477" width="15.85546875" style="269" bestFit="1" customWidth="1"/>
    <col min="11478" max="11478" width="15.140625" style="269" bestFit="1" customWidth="1"/>
    <col min="11479" max="11479" width="18.28515625" style="269" bestFit="1" customWidth="1"/>
    <col min="11480" max="11480" width="13.28515625" style="269" bestFit="1" customWidth="1"/>
    <col min="11481" max="11481" width="19.28515625" style="269" customWidth="1"/>
    <col min="11482" max="11482" width="15.140625" style="269" customWidth="1"/>
    <col min="11483" max="11483" width="21" style="269" bestFit="1" customWidth="1"/>
    <col min="11484" max="11484" width="17.140625" style="269" bestFit="1" customWidth="1"/>
    <col min="11485" max="11485" width="16.85546875" style="269" bestFit="1" customWidth="1"/>
    <col min="11486" max="11486" width="16.7109375" style="269" bestFit="1" customWidth="1"/>
    <col min="11487" max="11487" width="15.7109375" style="269" bestFit="1" customWidth="1"/>
    <col min="11488" max="11488" width="16.28515625" style="269" bestFit="1" customWidth="1"/>
    <col min="11489" max="11489" width="17.28515625" style="269" customWidth="1"/>
    <col min="11490" max="11490" width="23.42578125" style="269" bestFit="1" customWidth="1"/>
    <col min="11491" max="11491" width="31.85546875" style="269" bestFit="1" customWidth="1"/>
    <col min="11492" max="11492" width="7.85546875" style="269" bestFit="1" customWidth="1"/>
    <col min="11493" max="11493" width="5.7109375" style="269" bestFit="1" customWidth="1"/>
    <col min="11494" max="11494" width="9.140625" style="269" bestFit="1" customWidth="1"/>
    <col min="11495" max="11495" width="13.5703125" style="269" bestFit="1" customWidth="1"/>
    <col min="11496" max="11724" width="9.140625" style="269"/>
    <col min="11725" max="11725" width="4.42578125" style="269" bestFit="1" customWidth="1"/>
    <col min="11726" max="11726" width="18.28515625" style="269" bestFit="1" customWidth="1"/>
    <col min="11727" max="11727" width="19" style="269" bestFit="1" customWidth="1"/>
    <col min="11728" max="11728" width="15.42578125" style="269" bestFit="1" customWidth="1"/>
    <col min="11729" max="11730" width="12.42578125" style="269" bestFit="1" customWidth="1"/>
    <col min="11731" max="11731" width="7.140625" style="269" bestFit="1" customWidth="1"/>
    <col min="11732" max="11732" width="10.140625" style="269" bestFit="1" customWidth="1"/>
    <col min="11733" max="11733" width="15.85546875" style="269" bestFit="1" customWidth="1"/>
    <col min="11734" max="11734" width="15.140625" style="269" bestFit="1" customWidth="1"/>
    <col min="11735" max="11735" width="18.28515625" style="269" bestFit="1" customWidth="1"/>
    <col min="11736" max="11736" width="13.28515625" style="269" bestFit="1" customWidth="1"/>
    <col min="11737" max="11737" width="19.28515625" style="269" customWidth="1"/>
    <col min="11738" max="11738" width="15.140625" style="269" customWidth="1"/>
    <col min="11739" max="11739" width="21" style="269" bestFit="1" customWidth="1"/>
    <col min="11740" max="11740" width="17.140625" style="269" bestFit="1" customWidth="1"/>
    <col min="11741" max="11741" width="16.85546875" style="269" bestFit="1" customWidth="1"/>
    <col min="11742" max="11742" width="16.7109375" style="269" bestFit="1" customWidth="1"/>
    <col min="11743" max="11743" width="15.7109375" style="269" bestFit="1" customWidth="1"/>
    <col min="11744" max="11744" width="16.28515625" style="269" bestFit="1" customWidth="1"/>
    <col min="11745" max="11745" width="17.28515625" style="269" customWidth="1"/>
    <col min="11746" max="11746" width="23.42578125" style="269" bestFit="1" customWidth="1"/>
    <col min="11747" max="11747" width="31.85546875" style="269" bestFit="1" customWidth="1"/>
    <col min="11748" max="11748" width="7.85546875" style="269" bestFit="1" customWidth="1"/>
    <col min="11749" max="11749" width="5.7109375" style="269" bestFit="1" customWidth="1"/>
    <col min="11750" max="11750" width="9.140625" style="269" bestFit="1" customWidth="1"/>
    <col min="11751" max="11751" width="13.5703125" style="269" bestFit="1" customWidth="1"/>
    <col min="11752" max="11980" width="9.140625" style="269"/>
    <col min="11981" max="11981" width="4.42578125" style="269" bestFit="1" customWidth="1"/>
    <col min="11982" max="11982" width="18.28515625" style="269" bestFit="1" customWidth="1"/>
    <col min="11983" max="11983" width="19" style="269" bestFit="1" customWidth="1"/>
    <col min="11984" max="11984" width="15.42578125" style="269" bestFit="1" customWidth="1"/>
    <col min="11985" max="11986" width="12.42578125" style="269" bestFit="1" customWidth="1"/>
    <col min="11987" max="11987" width="7.140625" style="269" bestFit="1" customWidth="1"/>
    <col min="11988" max="11988" width="10.140625" style="269" bestFit="1" customWidth="1"/>
    <col min="11989" max="11989" width="15.85546875" style="269" bestFit="1" customWidth="1"/>
    <col min="11990" max="11990" width="15.140625" style="269" bestFit="1" customWidth="1"/>
    <col min="11991" max="11991" width="18.28515625" style="269" bestFit="1" customWidth="1"/>
    <col min="11992" max="11992" width="13.28515625" style="269" bestFit="1" customWidth="1"/>
    <col min="11993" max="11993" width="19.28515625" style="269" customWidth="1"/>
    <col min="11994" max="11994" width="15.140625" style="269" customWidth="1"/>
    <col min="11995" max="11995" width="21" style="269" bestFit="1" customWidth="1"/>
    <col min="11996" max="11996" width="17.140625" style="269" bestFit="1" customWidth="1"/>
    <col min="11997" max="11997" width="16.85546875" style="269" bestFit="1" customWidth="1"/>
    <col min="11998" max="11998" width="16.7109375" style="269" bestFit="1" customWidth="1"/>
    <col min="11999" max="11999" width="15.7109375" style="269" bestFit="1" customWidth="1"/>
    <col min="12000" max="12000" width="16.28515625" style="269" bestFit="1" customWidth="1"/>
    <col min="12001" max="12001" width="17.28515625" style="269" customWidth="1"/>
    <col min="12002" max="12002" width="23.42578125" style="269" bestFit="1" customWidth="1"/>
    <col min="12003" max="12003" width="31.85546875" style="269" bestFit="1" customWidth="1"/>
    <col min="12004" max="12004" width="7.85546875" style="269" bestFit="1" customWidth="1"/>
    <col min="12005" max="12005" width="5.7109375" style="269" bestFit="1" customWidth="1"/>
    <col min="12006" max="12006" width="9.140625" style="269" bestFit="1" customWidth="1"/>
    <col min="12007" max="12007" width="13.5703125" style="269" bestFit="1" customWidth="1"/>
    <col min="12008" max="12236" width="9.140625" style="269"/>
    <col min="12237" max="12237" width="4.42578125" style="269" bestFit="1" customWidth="1"/>
    <col min="12238" max="12238" width="18.28515625" style="269" bestFit="1" customWidth="1"/>
    <col min="12239" max="12239" width="19" style="269" bestFit="1" customWidth="1"/>
    <col min="12240" max="12240" width="15.42578125" style="269" bestFit="1" customWidth="1"/>
    <col min="12241" max="12242" width="12.42578125" style="269" bestFit="1" customWidth="1"/>
    <col min="12243" max="12243" width="7.140625" style="269" bestFit="1" customWidth="1"/>
    <col min="12244" max="12244" width="10.140625" style="269" bestFit="1" customWidth="1"/>
    <col min="12245" max="12245" width="15.85546875" style="269" bestFit="1" customWidth="1"/>
    <col min="12246" max="12246" width="15.140625" style="269" bestFit="1" customWidth="1"/>
    <col min="12247" max="12247" width="18.28515625" style="269" bestFit="1" customWidth="1"/>
    <col min="12248" max="12248" width="13.28515625" style="269" bestFit="1" customWidth="1"/>
    <col min="12249" max="12249" width="19.28515625" style="269" customWidth="1"/>
    <col min="12250" max="12250" width="15.140625" style="269" customWidth="1"/>
    <col min="12251" max="12251" width="21" style="269" bestFit="1" customWidth="1"/>
    <col min="12252" max="12252" width="17.140625" style="269" bestFit="1" customWidth="1"/>
    <col min="12253" max="12253" width="16.85546875" style="269" bestFit="1" customWidth="1"/>
    <col min="12254" max="12254" width="16.7109375" style="269" bestFit="1" customWidth="1"/>
    <col min="12255" max="12255" width="15.7109375" style="269" bestFit="1" customWidth="1"/>
    <col min="12256" max="12256" width="16.28515625" style="269" bestFit="1" customWidth="1"/>
    <col min="12257" max="12257" width="17.28515625" style="269" customWidth="1"/>
    <col min="12258" max="12258" width="23.42578125" style="269" bestFit="1" customWidth="1"/>
    <col min="12259" max="12259" width="31.85546875" style="269" bestFit="1" customWidth="1"/>
    <col min="12260" max="12260" width="7.85546875" style="269" bestFit="1" customWidth="1"/>
    <col min="12261" max="12261" width="5.7109375" style="269" bestFit="1" customWidth="1"/>
    <col min="12262" max="12262" width="9.140625" style="269" bestFit="1" customWidth="1"/>
    <col min="12263" max="12263" width="13.5703125" style="269" bestFit="1" customWidth="1"/>
    <col min="12264" max="12492" width="9.140625" style="269"/>
    <col min="12493" max="12493" width="4.42578125" style="269" bestFit="1" customWidth="1"/>
    <col min="12494" max="12494" width="18.28515625" style="269" bestFit="1" customWidth="1"/>
    <col min="12495" max="12495" width="19" style="269" bestFit="1" customWidth="1"/>
    <col min="12496" max="12496" width="15.42578125" style="269" bestFit="1" customWidth="1"/>
    <col min="12497" max="12498" width="12.42578125" style="269" bestFit="1" customWidth="1"/>
    <col min="12499" max="12499" width="7.140625" style="269" bestFit="1" customWidth="1"/>
    <col min="12500" max="12500" width="10.140625" style="269" bestFit="1" customWidth="1"/>
    <col min="12501" max="12501" width="15.85546875" style="269" bestFit="1" customWidth="1"/>
    <col min="12502" max="12502" width="15.140625" style="269" bestFit="1" customWidth="1"/>
    <col min="12503" max="12503" width="18.28515625" style="269" bestFit="1" customWidth="1"/>
    <col min="12504" max="12504" width="13.28515625" style="269" bestFit="1" customWidth="1"/>
    <col min="12505" max="12505" width="19.28515625" style="269" customWidth="1"/>
    <col min="12506" max="12506" width="15.140625" style="269" customWidth="1"/>
    <col min="12507" max="12507" width="21" style="269" bestFit="1" customWidth="1"/>
    <col min="12508" max="12508" width="17.140625" style="269" bestFit="1" customWidth="1"/>
    <col min="12509" max="12509" width="16.85546875" style="269" bestFit="1" customWidth="1"/>
    <col min="12510" max="12510" width="16.7109375" style="269" bestFit="1" customWidth="1"/>
    <col min="12511" max="12511" width="15.7109375" style="269" bestFit="1" customWidth="1"/>
    <col min="12512" max="12512" width="16.28515625" style="269" bestFit="1" customWidth="1"/>
    <col min="12513" max="12513" width="17.28515625" style="269" customWidth="1"/>
    <col min="12514" max="12514" width="23.42578125" style="269" bestFit="1" customWidth="1"/>
    <col min="12515" max="12515" width="31.85546875" style="269" bestFit="1" customWidth="1"/>
    <col min="12516" max="12516" width="7.85546875" style="269" bestFit="1" customWidth="1"/>
    <col min="12517" max="12517" width="5.7109375" style="269" bestFit="1" customWidth="1"/>
    <col min="12518" max="12518" width="9.140625" style="269" bestFit="1" customWidth="1"/>
    <col min="12519" max="12519" width="13.5703125" style="269" bestFit="1" customWidth="1"/>
    <col min="12520" max="12748" width="9.140625" style="269"/>
    <col min="12749" max="12749" width="4.42578125" style="269" bestFit="1" customWidth="1"/>
    <col min="12750" max="12750" width="18.28515625" style="269" bestFit="1" customWidth="1"/>
    <col min="12751" max="12751" width="19" style="269" bestFit="1" customWidth="1"/>
    <col min="12752" max="12752" width="15.42578125" style="269" bestFit="1" customWidth="1"/>
    <col min="12753" max="12754" width="12.42578125" style="269" bestFit="1" customWidth="1"/>
    <col min="12755" max="12755" width="7.140625" style="269" bestFit="1" customWidth="1"/>
    <col min="12756" max="12756" width="10.140625" style="269" bestFit="1" customWidth="1"/>
    <col min="12757" max="12757" width="15.85546875" style="269" bestFit="1" customWidth="1"/>
    <col min="12758" max="12758" width="15.140625" style="269" bestFit="1" customWidth="1"/>
    <col min="12759" max="12759" width="18.28515625" style="269" bestFit="1" customWidth="1"/>
    <col min="12760" max="12760" width="13.28515625" style="269" bestFit="1" customWidth="1"/>
    <col min="12761" max="12761" width="19.28515625" style="269" customWidth="1"/>
    <col min="12762" max="12762" width="15.140625" style="269" customWidth="1"/>
    <col min="12763" max="12763" width="21" style="269" bestFit="1" customWidth="1"/>
    <col min="12764" max="12764" width="17.140625" style="269" bestFit="1" customWidth="1"/>
    <col min="12765" max="12765" width="16.85546875" style="269" bestFit="1" customWidth="1"/>
    <col min="12766" max="12766" width="16.7109375" style="269" bestFit="1" customWidth="1"/>
    <col min="12767" max="12767" width="15.7109375" style="269" bestFit="1" customWidth="1"/>
    <col min="12768" max="12768" width="16.28515625" style="269" bestFit="1" customWidth="1"/>
    <col min="12769" max="12769" width="17.28515625" style="269" customWidth="1"/>
    <col min="12770" max="12770" width="23.42578125" style="269" bestFit="1" customWidth="1"/>
    <col min="12771" max="12771" width="31.85546875" style="269" bestFit="1" customWidth="1"/>
    <col min="12772" max="12772" width="7.85546875" style="269" bestFit="1" customWidth="1"/>
    <col min="12773" max="12773" width="5.7109375" style="269" bestFit="1" customWidth="1"/>
    <col min="12774" max="12774" width="9.140625" style="269" bestFit="1" customWidth="1"/>
    <col min="12775" max="12775" width="13.5703125" style="269" bestFit="1" customWidth="1"/>
    <col min="12776" max="13004" width="9.140625" style="269"/>
    <col min="13005" max="13005" width="4.42578125" style="269" bestFit="1" customWidth="1"/>
    <col min="13006" max="13006" width="18.28515625" style="269" bestFit="1" customWidth="1"/>
    <col min="13007" max="13007" width="19" style="269" bestFit="1" customWidth="1"/>
    <col min="13008" max="13008" width="15.42578125" style="269" bestFit="1" customWidth="1"/>
    <col min="13009" max="13010" width="12.42578125" style="269" bestFit="1" customWidth="1"/>
    <col min="13011" max="13011" width="7.140625" style="269" bestFit="1" customWidth="1"/>
    <col min="13012" max="13012" width="10.140625" style="269" bestFit="1" customWidth="1"/>
    <col min="13013" max="13013" width="15.85546875" style="269" bestFit="1" customWidth="1"/>
    <col min="13014" max="13014" width="15.140625" style="269" bestFit="1" customWidth="1"/>
    <col min="13015" max="13015" width="18.28515625" style="269" bestFit="1" customWidth="1"/>
    <col min="13016" max="13016" width="13.28515625" style="269" bestFit="1" customWidth="1"/>
    <col min="13017" max="13017" width="19.28515625" style="269" customWidth="1"/>
    <col min="13018" max="13018" width="15.140625" style="269" customWidth="1"/>
    <col min="13019" max="13019" width="21" style="269" bestFit="1" customWidth="1"/>
    <col min="13020" max="13020" width="17.140625" style="269" bestFit="1" customWidth="1"/>
    <col min="13021" max="13021" width="16.85546875" style="269" bestFit="1" customWidth="1"/>
    <col min="13022" max="13022" width="16.7109375" style="269" bestFit="1" customWidth="1"/>
    <col min="13023" max="13023" width="15.7109375" style="269" bestFit="1" customWidth="1"/>
    <col min="13024" max="13024" width="16.28515625" style="269" bestFit="1" customWidth="1"/>
    <col min="13025" max="13025" width="17.28515625" style="269" customWidth="1"/>
    <col min="13026" max="13026" width="23.42578125" style="269" bestFit="1" customWidth="1"/>
    <col min="13027" max="13027" width="31.85546875" style="269" bestFit="1" customWidth="1"/>
    <col min="13028" max="13028" width="7.85546875" style="269" bestFit="1" customWidth="1"/>
    <col min="13029" max="13029" width="5.7109375" style="269" bestFit="1" customWidth="1"/>
    <col min="13030" max="13030" width="9.140625" style="269" bestFit="1" customWidth="1"/>
    <col min="13031" max="13031" width="13.5703125" style="269" bestFit="1" customWidth="1"/>
    <col min="13032" max="13260" width="9.140625" style="269"/>
    <col min="13261" max="13261" width="4.42578125" style="269" bestFit="1" customWidth="1"/>
    <col min="13262" max="13262" width="18.28515625" style="269" bestFit="1" customWidth="1"/>
    <col min="13263" max="13263" width="19" style="269" bestFit="1" customWidth="1"/>
    <col min="13264" max="13264" width="15.42578125" style="269" bestFit="1" customWidth="1"/>
    <col min="13265" max="13266" width="12.42578125" style="269" bestFit="1" customWidth="1"/>
    <col min="13267" max="13267" width="7.140625" style="269" bestFit="1" customWidth="1"/>
    <col min="13268" max="13268" width="10.140625" style="269" bestFit="1" customWidth="1"/>
    <col min="13269" max="13269" width="15.85546875" style="269" bestFit="1" customWidth="1"/>
    <col min="13270" max="13270" width="15.140625" style="269" bestFit="1" customWidth="1"/>
    <col min="13271" max="13271" width="18.28515625" style="269" bestFit="1" customWidth="1"/>
    <col min="13272" max="13272" width="13.28515625" style="269" bestFit="1" customWidth="1"/>
    <col min="13273" max="13273" width="19.28515625" style="269" customWidth="1"/>
    <col min="13274" max="13274" width="15.140625" style="269" customWidth="1"/>
    <col min="13275" max="13275" width="21" style="269" bestFit="1" customWidth="1"/>
    <col min="13276" max="13276" width="17.140625" style="269" bestFit="1" customWidth="1"/>
    <col min="13277" max="13277" width="16.85546875" style="269" bestFit="1" customWidth="1"/>
    <col min="13278" max="13278" width="16.7109375" style="269" bestFit="1" customWidth="1"/>
    <col min="13279" max="13279" width="15.7109375" style="269" bestFit="1" customWidth="1"/>
    <col min="13280" max="13280" width="16.28515625" style="269" bestFit="1" customWidth="1"/>
    <col min="13281" max="13281" width="17.28515625" style="269" customWidth="1"/>
    <col min="13282" max="13282" width="23.42578125" style="269" bestFit="1" customWidth="1"/>
    <col min="13283" max="13283" width="31.85546875" style="269" bestFit="1" customWidth="1"/>
    <col min="13284" max="13284" width="7.85546875" style="269" bestFit="1" customWidth="1"/>
    <col min="13285" max="13285" width="5.7109375" style="269" bestFit="1" customWidth="1"/>
    <col min="13286" max="13286" width="9.140625" style="269" bestFit="1" customWidth="1"/>
    <col min="13287" max="13287" width="13.5703125" style="269" bestFit="1" customWidth="1"/>
    <col min="13288" max="13516" width="9.140625" style="269"/>
    <col min="13517" max="13517" width="4.42578125" style="269" bestFit="1" customWidth="1"/>
    <col min="13518" max="13518" width="18.28515625" style="269" bestFit="1" customWidth="1"/>
    <col min="13519" max="13519" width="19" style="269" bestFit="1" customWidth="1"/>
    <col min="13520" max="13520" width="15.42578125" style="269" bestFit="1" customWidth="1"/>
    <col min="13521" max="13522" width="12.42578125" style="269" bestFit="1" customWidth="1"/>
    <col min="13523" max="13523" width="7.140625" style="269" bestFit="1" customWidth="1"/>
    <col min="13524" max="13524" width="10.140625" style="269" bestFit="1" customWidth="1"/>
    <col min="13525" max="13525" width="15.85546875" style="269" bestFit="1" customWidth="1"/>
    <col min="13526" max="13526" width="15.140625" style="269" bestFit="1" customWidth="1"/>
    <col min="13527" max="13527" width="18.28515625" style="269" bestFit="1" customWidth="1"/>
    <col min="13528" max="13528" width="13.28515625" style="269" bestFit="1" customWidth="1"/>
    <col min="13529" max="13529" width="19.28515625" style="269" customWidth="1"/>
    <col min="13530" max="13530" width="15.140625" style="269" customWidth="1"/>
    <col min="13531" max="13531" width="21" style="269" bestFit="1" customWidth="1"/>
    <col min="13532" max="13532" width="17.140625" style="269" bestFit="1" customWidth="1"/>
    <col min="13533" max="13533" width="16.85546875" style="269" bestFit="1" customWidth="1"/>
    <col min="13534" max="13534" width="16.7109375" style="269" bestFit="1" customWidth="1"/>
    <col min="13535" max="13535" width="15.7109375" style="269" bestFit="1" customWidth="1"/>
    <col min="13536" max="13536" width="16.28515625" style="269" bestFit="1" customWidth="1"/>
    <col min="13537" max="13537" width="17.28515625" style="269" customWidth="1"/>
    <col min="13538" max="13538" width="23.42578125" style="269" bestFit="1" customWidth="1"/>
    <col min="13539" max="13539" width="31.85546875" style="269" bestFit="1" customWidth="1"/>
    <col min="13540" max="13540" width="7.85546875" style="269" bestFit="1" customWidth="1"/>
    <col min="13541" max="13541" width="5.7109375" style="269" bestFit="1" customWidth="1"/>
    <col min="13542" max="13542" width="9.140625" style="269" bestFit="1" customWidth="1"/>
    <col min="13543" max="13543" width="13.5703125" style="269" bestFit="1" customWidth="1"/>
    <col min="13544" max="13772" width="9.140625" style="269"/>
    <col min="13773" max="13773" width="4.42578125" style="269" bestFit="1" customWidth="1"/>
    <col min="13774" max="13774" width="18.28515625" style="269" bestFit="1" customWidth="1"/>
    <col min="13775" max="13775" width="19" style="269" bestFit="1" customWidth="1"/>
    <col min="13776" max="13776" width="15.42578125" style="269" bestFit="1" customWidth="1"/>
    <col min="13777" max="13778" width="12.42578125" style="269" bestFit="1" customWidth="1"/>
    <col min="13779" max="13779" width="7.140625" style="269" bestFit="1" customWidth="1"/>
    <col min="13780" max="13780" width="10.140625" style="269" bestFit="1" customWidth="1"/>
    <col min="13781" max="13781" width="15.85546875" style="269" bestFit="1" customWidth="1"/>
    <col min="13782" max="13782" width="15.140625" style="269" bestFit="1" customWidth="1"/>
    <col min="13783" max="13783" width="18.28515625" style="269" bestFit="1" customWidth="1"/>
    <col min="13784" max="13784" width="13.28515625" style="269" bestFit="1" customWidth="1"/>
    <col min="13785" max="13785" width="19.28515625" style="269" customWidth="1"/>
    <col min="13786" max="13786" width="15.140625" style="269" customWidth="1"/>
    <col min="13787" max="13787" width="21" style="269" bestFit="1" customWidth="1"/>
    <col min="13788" max="13788" width="17.140625" style="269" bestFit="1" customWidth="1"/>
    <col min="13789" max="13789" width="16.85546875" style="269" bestFit="1" customWidth="1"/>
    <col min="13790" max="13790" width="16.7109375" style="269" bestFit="1" customWidth="1"/>
    <col min="13791" max="13791" width="15.7109375" style="269" bestFit="1" customWidth="1"/>
    <col min="13792" max="13792" width="16.28515625" style="269" bestFit="1" customWidth="1"/>
    <col min="13793" max="13793" width="17.28515625" style="269" customWidth="1"/>
    <col min="13794" max="13794" width="23.42578125" style="269" bestFit="1" customWidth="1"/>
    <col min="13795" max="13795" width="31.85546875" style="269" bestFit="1" customWidth="1"/>
    <col min="13796" max="13796" width="7.85546875" style="269" bestFit="1" customWidth="1"/>
    <col min="13797" max="13797" width="5.7109375" style="269" bestFit="1" customWidth="1"/>
    <col min="13798" max="13798" width="9.140625" style="269" bestFit="1" customWidth="1"/>
    <col min="13799" max="13799" width="13.5703125" style="269" bestFit="1" customWidth="1"/>
    <col min="13800" max="14028" width="9.140625" style="269"/>
    <col min="14029" max="14029" width="4.42578125" style="269" bestFit="1" customWidth="1"/>
    <col min="14030" max="14030" width="18.28515625" style="269" bestFit="1" customWidth="1"/>
    <col min="14031" max="14031" width="19" style="269" bestFit="1" customWidth="1"/>
    <col min="14032" max="14032" width="15.42578125" style="269" bestFit="1" customWidth="1"/>
    <col min="14033" max="14034" width="12.42578125" style="269" bestFit="1" customWidth="1"/>
    <col min="14035" max="14035" width="7.140625" style="269" bestFit="1" customWidth="1"/>
    <col min="14036" max="14036" width="10.140625" style="269" bestFit="1" customWidth="1"/>
    <col min="14037" max="14037" width="15.85546875" style="269" bestFit="1" customWidth="1"/>
    <col min="14038" max="14038" width="15.140625" style="269" bestFit="1" customWidth="1"/>
    <col min="14039" max="14039" width="18.28515625" style="269" bestFit="1" customWidth="1"/>
    <col min="14040" max="14040" width="13.28515625" style="269" bestFit="1" customWidth="1"/>
    <col min="14041" max="14041" width="19.28515625" style="269" customWidth="1"/>
    <col min="14042" max="14042" width="15.140625" style="269" customWidth="1"/>
    <col min="14043" max="14043" width="21" style="269" bestFit="1" customWidth="1"/>
    <col min="14044" max="14044" width="17.140625" style="269" bestFit="1" customWidth="1"/>
    <col min="14045" max="14045" width="16.85546875" style="269" bestFit="1" customWidth="1"/>
    <col min="14046" max="14046" width="16.7109375" style="269" bestFit="1" customWidth="1"/>
    <col min="14047" max="14047" width="15.7109375" style="269" bestFit="1" customWidth="1"/>
    <col min="14048" max="14048" width="16.28515625" style="269" bestFit="1" customWidth="1"/>
    <col min="14049" max="14049" width="17.28515625" style="269" customWidth="1"/>
    <col min="14050" max="14050" width="23.42578125" style="269" bestFit="1" customWidth="1"/>
    <col min="14051" max="14051" width="31.85546875" style="269" bestFit="1" customWidth="1"/>
    <col min="14052" max="14052" width="7.85546875" style="269" bestFit="1" customWidth="1"/>
    <col min="14053" max="14053" width="5.7109375" style="269" bestFit="1" customWidth="1"/>
    <col min="14054" max="14054" width="9.140625" style="269" bestFit="1" customWidth="1"/>
    <col min="14055" max="14055" width="13.5703125" style="269" bestFit="1" customWidth="1"/>
    <col min="14056" max="14284" width="9.140625" style="269"/>
    <col min="14285" max="14285" width="4.42578125" style="269" bestFit="1" customWidth="1"/>
    <col min="14286" max="14286" width="18.28515625" style="269" bestFit="1" customWidth="1"/>
    <col min="14287" max="14287" width="19" style="269" bestFit="1" customWidth="1"/>
    <col min="14288" max="14288" width="15.42578125" style="269" bestFit="1" customWidth="1"/>
    <col min="14289" max="14290" width="12.42578125" style="269" bestFit="1" customWidth="1"/>
    <col min="14291" max="14291" width="7.140625" style="269" bestFit="1" customWidth="1"/>
    <col min="14292" max="14292" width="10.140625" style="269" bestFit="1" customWidth="1"/>
    <col min="14293" max="14293" width="15.85546875" style="269" bestFit="1" customWidth="1"/>
    <col min="14294" max="14294" width="15.140625" style="269" bestFit="1" customWidth="1"/>
    <col min="14295" max="14295" width="18.28515625" style="269" bestFit="1" customWidth="1"/>
    <col min="14296" max="14296" width="13.28515625" style="269" bestFit="1" customWidth="1"/>
    <col min="14297" max="14297" width="19.28515625" style="269" customWidth="1"/>
    <col min="14298" max="14298" width="15.140625" style="269" customWidth="1"/>
    <col min="14299" max="14299" width="21" style="269" bestFit="1" customWidth="1"/>
    <col min="14300" max="14300" width="17.140625" style="269" bestFit="1" customWidth="1"/>
    <col min="14301" max="14301" width="16.85546875" style="269" bestFit="1" customWidth="1"/>
    <col min="14302" max="14302" width="16.7109375" style="269" bestFit="1" customWidth="1"/>
    <col min="14303" max="14303" width="15.7109375" style="269" bestFit="1" customWidth="1"/>
    <col min="14304" max="14304" width="16.28515625" style="269" bestFit="1" customWidth="1"/>
    <col min="14305" max="14305" width="17.28515625" style="269" customWidth="1"/>
    <col min="14306" max="14306" width="23.42578125" style="269" bestFit="1" customWidth="1"/>
    <col min="14307" max="14307" width="31.85546875" style="269" bestFit="1" customWidth="1"/>
    <col min="14308" max="14308" width="7.85546875" style="269" bestFit="1" customWidth="1"/>
    <col min="14309" max="14309" width="5.7109375" style="269" bestFit="1" customWidth="1"/>
    <col min="14310" max="14310" width="9.140625" style="269" bestFit="1" customWidth="1"/>
    <col min="14311" max="14311" width="13.5703125" style="269" bestFit="1" customWidth="1"/>
    <col min="14312" max="14540" width="9.140625" style="269"/>
    <col min="14541" max="14541" width="4.42578125" style="269" bestFit="1" customWidth="1"/>
    <col min="14542" max="14542" width="18.28515625" style="269" bestFit="1" customWidth="1"/>
    <col min="14543" max="14543" width="19" style="269" bestFit="1" customWidth="1"/>
    <col min="14544" max="14544" width="15.42578125" style="269" bestFit="1" customWidth="1"/>
    <col min="14545" max="14546" width="12.42578125" style="269" bestFit="1" customWidth="1"/>
    <col min="14547" max="14547" width="7.140625" style="269" bestFit="1" customWidth="1"/>
    <col min="14548" max="14548" width="10.140625" style="269" bestFit="1" customWidth="1"/>
    <col min="14549" max="14549" width="15.85546875" style="269" bestFit="1" customWidth="1"/>
    <col min="14550" max="14550" width="15.140625" style="269" bestFit="1" customWidth="1"/>
    <col min="14551" max="14551" width="18.28515625" style="269" bestFit="1" customWidth="1"/>
    <col min="14552" max="14552" width="13.28515625" style="269" bestFit="1" customWidth="1"/>
    <col min="14553" max="14553" width="19.28515625" style="269" customWidth="1"/>
    <col min="14554" max="14554" width="15.140625" style="269" customWidth="1"/>
    <col min="14555" max="14555" width="21" style="269" bestFit="1" customWidth="1"/>
    <col min="14556" max="14556" width="17.140625" style="269" bestFit="1" customWidth="1"/>
    <col min="14557" max="14557" width="16.85546875" style="269" bestFit="1" customWidth="1"/>
    <col min="14558" max="14558" width="16.7109375" style="269" bestFit="1" customWidth="1"/>
    <col min="14559" max="14559" width="15.7109375" style="269" bestFit="1" customWidth="1"/>
    <col min="14560" max="14560" width="16.28515625" style="269" bestFit="1" customWidth="1"/>
    <col min="14561" max="14561" width="17.28515625" style="269" customWidth="1"/>
    <col min="14562" max="14562" width="23.42578125" style="269" bestFit="1" customWidth="1"/>
    <col min="14563" max="14563" width="31.85546875" style="269" bestFit="1" customWidth="1"/>
    <col min="14564" max="14564" width="7.85546875" style="269" bestFit="1" customWidth="1"/>
    <col min="14565" max="14565" width="5.7109375" style="269" bestFit="1" customWidth="1"/>
    <col min="14566" max="14566" width="9.140625" style="269" bestFit="1" customWidth="1"/>
    <col min="14567" max="14567" width="13.5703125" style="269" bestFit="1" customWidth="1"/>
    <col min="14568" max="14796" width="9.140625" style="269"/>
    <col min="14797" max="14797" width="4.42578125" style="269" bestFit="1" customWidth="1"/>
    <col min="14798" max="14798" width="18.28515625" style="269" bestFit="1" customWidth="1"/>
    <col min="14799" max="14799" width="19" style="269" bestFit="1" customWidth="1"/>
    <col min="14800" max="14800" width="15.42578125" style="269" bestFit="1" customWidth="1"/>
    <col min="14801" max="14802" width="12.42578125" style="269" bestFit="1" customWidth="1"/>
    <col min="14803" max="14803" width="7.140625" style="269" bestFit="1" customWidth="1"/>
    <col min="14804" max="14804" width="10.140625" style="269" bestFit="1" customWidth="1"/>
    <col min="14805" max="14805" width="15.85546875" style="269" bestFit="1" customWidth="1"/>
    <col min="14806" max="14806" width="15.140625" style="269" bestFit="1" customWidth="1"/>
    <col min="14807" max="14807" width="18.28515625" style="269" bestFit="1" customWidth="1"/>
    <col min="14808" max="14808" width="13.28515625" style="269" bestFit="1" customWidth="1"/>
    <col min="14809" max="14809" width="19.28515625" style="269" customWidth="1"/>
    <col min="14810" max="14810" width="15.140625" style="269" customWidth="1"/>
    <col min="14811" max="14811" width="21" style="269" bestFit="1" customWidth="1"/>
    <col min="14812" max="14812" width="17.140625" style="269" bestFit="1" customWidth="1"/>
    <col min="14813" max="14813" width="16.85546875" style="269" bestFit="1" customWidth="1"/>
    <col min="14814" max="14814" width="16.7109375" style="269" bestFit="1" customWidth="1"/>
    <col min="14815" max="14815" width="15.7109375" style="269" bestFit="1" customWidth="1"/>
    <col min="14816" max="14816" width="16.28515625" style="269" bestFit="1" customWidth="1"/>
    <col min="14817" max="14817" width="17.28515625" style="269" customWidth="1"/>
    <col min="14818" max="14818" width="23.42578125" style="269" bestFit="1" customWidth="1"/>
    <col min="14819" max="14819" width="31.85546875" style="269" bestFit="1" customWidth="1"/>
    <col min="14820" max="14820" width="7.85546875" style="269" bestFit="1" customWidth="1"/>
    <col min="14821" max="14821" width="5.7109375" style="269" bestFit="1" customWidth="1"/>
    <col min="14822" max="14822" width="9.140625" style="269" bestFit="1" customWidth="1"/>
    <col min="14823" max="14823" width="13.5703125" style="269" bestFit="1" customWidth="1"/>
    <col min="14824" max="15052" width="9.140625" style="269"/>
    <col min="15053" max="15053" width="4.42578125" style="269" bestFit="1" customWidth="1"/>
    <col min="15054" max="15054" width="18.28515625" style="269" bestFit="1" customWidth="1"/>
    <col min="15055" max="15055" width="19" style="269" bestFit="1" customWidth="1"/>
    <col min="15056" max="15056" width="15.42578125" style="269" bestFit="1" customWidth="1"/>
    <col min="15057" max="15058" width="12.42578125" style="269" bestFit="1" customWidth="1"/>
    <col min="15059" max="15059" width="7.140625" style="269" bestFit="1" customWidth="1"/>
    <col min="15060" max="15060" width="10.140625" style="269" bestFit="1" customWidth="1"/>
    <col min="15061" max="15061" width="15.85546875" style="269" bestFit="1" customWidth="1"/>
    <col min="15062" max="15062" width="15.140625" style="269" bestFit="1" customWidth="1"/>
    <col min="15063" max="15063" width="18.28515625" style="269" bestFit="1" customWidth="1"/>
    <col min="15064" max="15064" width="13.28515625" style="269" bestFit="1" customWidth="1"/>
    <col min="15065" max="15065" width="19.28515625" style="269" customWidth="1"/>
    <col min="15066" max="15066" width="15.140625" style="269" customWidth="1"/>
    <col min="15067" max="15067" width="21" style="269" bestFit="1" customWidth="1"/>
    <col min="15068" max="15068" width="17.140625" style="269" bestFit="1" customWidth="1"/>
    <col min="15069" max="15069" width="16.85546875" style="269" bestFit="1" customWidth="1"/>
    <col min="15070" max="15070" width="16.7109375" style="269" bestFit="1" customWidth="1"/>
    <col min="15071" max="15071" width="15.7109375" style="269" bestFit="1" customWidth="1"/>
    <col min="15072" max="15072" width="16.28515625" style="269" bestFit="1" customWidth="1"/>
    <col min="15073" max="15073" width="17.28515625" style="269" customWidth="1"/>
    <col min="15074" max="15074" width="23.42578125" style="269" bestFit="1" customWidth="1"/>
    <col min="15075" max="15075" width="31.85546875" style="269" bestFit="1" customWidth="1"/>
    <col min="15076" max="15076" width="7.85546875" style="269" bestFit="1" customWidth="1"/>
    <col min="15077" max="15077" width="5.7109375" style="269" bestFit="1" customWidth="1"/>
    <col min="15078" max="15078" width="9.140625" style="269" bestFit="1" customWidth="1"/>
    <col min="15079" max="15079" width="13.5703125" style="269" bestFit="1" customWidth="1"/>
    <col min="15080" max="15308" width="9.140625" style="269"/>
    <col min="15309" max="15309" width="4.42578125" style="269" bestFit="1" customWidth="1"/>
    <col min="15310" max="15310" width="18.28515625" style="269" bestFit="1" customWidth="1"/>
    <col min="15311" max="15311" width="19" style="269" bestFit="1" customWidth="1"/>
    <col min="15312" max="15312" width="15.42578125" style="269" bestFit="1" customWidth="1"/>
    <col min="15313" max="15314" width="12.42578125" style="269" bestFit="1" customWidth="1"/>
    <col min="15315" max="15315" width="7.140625" style="269" bestFit="1" customWidth="1"/>
    <col min="15316" max="15316" width="10.140625" style="269" bestFit="1" customWidth="1"/>
    <col min="15317" max="15317" width="15.85546875" style="269" bestFit="1" customWidth="1"/>
    <col min="15318" max="15318" width="15.140625" style="269" bestFit="1" customWidth="1"/>
    <col min="15319" max="15319" width="18.28515625" style="269" bestFit="1" customWidth="1"/>
    <col min="15320" max="15320" width="13.28515625" style="269" bestFit="1" customWidth="1"/>
    <col min="15321" max="15321" width="19.28515625" style="269" customWidth="1"/>
    <col min="15322" max="15322" width="15.140625" style="269" customWidth="1"/>
    <col min="15323" max="15323" width="21" style="269" bestFit="1" customWidth="1"/>
    <col min="15324" max="15324" width="17.140625" style="269" bestFit="1" customWidth="1"/>
    <col min="15325" max="15325" width="16.85546875" style="269" bestFit="1" customWidth="1"/>
    <col min="15326" max="15326" width="16.7109375" style="269" bestFit="1" customWidth="1"/>
    <col min="15327" max="15327" width="15.7109375" style="269" bestFit="1" customWidth="1"/>
    <col min="15328" max="15328" width="16.28515625" style="269" bestFit="1" customWidth="1"/>
    <col min="15329" max="15329" width="17.28515625" style="269" customWidth="1"/>
    <col min="15330" max="15330" width="23.42578125" style="269" bestFit="1" customWidth="1"/>
    <col min="15331" max="15331" width="31.85546875" style="269" bestFit="1" customWidth="1"/>
    <col min="15332" max="15332" width="7.85546875" style="269" bestFit="1" customWidth="1"/>
    <col min="15333" max="15333" width="5.7109375" style="269" bestFit="1" customWidth="1"/>
    <col min="15334" max="15334" width="9.140625" style="269" bestFit="1" customWidth="1"/>
    <col min="15335" max="15335" width="13.5703125" style="269" bestFit="1" customWidth="1"/>
    <col min="15336" max="15564" width="9.140625" style="269"/>
    <col min="15565" max="15565" width="4.42578125" style="269" bestFit="1" customWidth="1"/>
    <col min="15566" max="15566" width="18.28515625" style="269" bestFit="1" customWidth="1"/>
    <col min="15567" max="15567" width="19" style="269" bestFit="1" customWidth="1"/>
    <col min="15568" max="15568" width="15.42578125" style="269" bestFit="1" customWidth="1"/>
    <col min="15569" max="15570" width="12.42578125" style="269" bestFit="1" customWidth="1"/>
    <col min="15571" max="15571" width="7.140625" style="269" bestFit="1" customWidth="1"/>
    <col min="15572" max="15572" width="10.140625" style="269" bestFit="1" customWidth="1"/>
    <col min="15573" max="15573" width="15.85546875" style="269" bestFit="1" customWidth="1"/>
    <col min="15574" max="15574" width="15.140625" style="269" bestFit="1" customWidth="1"/>
    <col min="15575" max="15575" width="18.28515625" style="269" bestFit="1" customWidth="1"/>
    <col min="15576" max="15576" width="13.28515625" style="269" bestFit="1" customWidth="1"/>
    <col min="15577" max="15577" width="19.28515625" style="269" customWidth="1"/>
    <col min="15578" max="15578" width="15.140625" style="269" customWidth="1"/>
    <col min="15579" max="15579" width="21" style="269" bestFit="1" customWidth="1"/>
    <col min="15580" max="15580" width="17.140625" style="269" bestFit="1" customWidth="1"/>
    <col min="15581" max="15581" width="16.85546875" style="269" bestFit="1" customWidth="1"/>
    <col min="15582" max="15582" width="16.7109375" style="269" bestFit="1" customWidth="1"/>
    <col min="15583" max="15583" width="15.7109375" style="269" bestFit="1" customWidth="1"/>
    <col min="15584" max="15584" width="16.28515625" style="269" bestFit="1" customWidth="1"/>
    <col min="15585" max="15585" width="17.28515625" style="269" customWidth="1"/>
    <col min="15586" max="15586" width="23.42578125" style="269" bestFit="1" customWidth="1"/>
    <col min="15587" max="15587" width="31.85546875" style="269" bestFit="1" customWidth="1"/>
    <col min="15588" max="15588" width="7.85546875" style="269" bestFit="1" customWidth="1"/>
    <col min="15589" max="15589" width="5.7109375" style="269" bestFit="1" customWidth="1"/>
    <col min="15590" max="15590" width="9.140625" style="269" bestFit="1" customWidth="1"/>
    <col min="15591" max="15591" width="13.5703125" style="269" bestFit="1" customWidth="1"/>
    <col min="15592" max="15820" width="9.140625" style="269"/>
    <col min="15821" max="15821" width="4.42578125" style="269" bestFit="1" customWidth="1"/>
    <col min="15822" max="15822" width="18.28515625" style="269" bestFit="1" customWidth="1"/>
    <col min="15823" max="15823" width="19" style="269" bestFit="1" customWidth="1"/>
    <col min="15824" max="15824" width="15.42578125" style="269" bestFit="1" customWidth="1"/>
    <col min="15825" max="15826" width="12.42578125" style="269" bestFit="1" customWidth="1"/>
    <col min="15827" max="15827" width="7.140625" style="269" bestFit="1" customWidth="1"/>
    <col min="15828" max="15828" width="10.140625" style="269" bestFit="1" customWidth="1"/>
    <col min="15829" max="15829" width="15.85546875" style="269" bestFit="1" customWidth="1"/>
    <col min="15830" max="15830" width="15.140625" style="269" bestFit="1" customWidth="1"/>
    <col min="15831" max="15831" width="18.28515625" style="269" bestFit="1" customWidth="1"/>
    <col min="15832" max="15832" width="13.28515625" style="269" bestFit="1" customWidth="1"/>
    <col min="15833" max="15833" width="19.28515625" style="269" customWidth="1"/>
    <col min="15834" max="15834" width="15.140625" style="269" customWidth="1"/>
    <col min="15835" max="15835" width="21" style="269" bestFit="1" customWidth="1"/>
    <col min="15836" max="15836" width="17.140625" style="269" bestFit="1" customWidth="1"/>
    <col min="15837" max="15837" width="16.85546875" style="269" bestFit="1" customWidth="1"/>
    <col min="15838" max="15838" width="16.7109375" style="269" bestFit="1" customWidth="1"/>
    <col min="15839" max="15839" width="15.7109375" style="269" bestFit="1" customWidth="1"/>
    <col min="15840" max="15840" width="16.28515625" style="269" bestFit="1" customWidth="1"/>
    <col min="15841" max="15841" width="17.28515625" style="269" customWidth="1"/>
    <col min="15842" max="15842" width="23.42578125" style="269" bestFit="1" customWidth="1"/>
    <col min="15843" max="15843" width="31.85546875" style="269" bestFit="1" customWidth="1"/>
    <col min="15844" max="15844" width="7.85546875" style="269" bestFit="1" customWidth="1"/>
    <col min="15845" max="15845" width="5.7109375" style="269" bestFit="1" customWidth="1"/>
    <col min="15846" max="15846" width="9.140625" style="269" bestFit="1" customWidth="1"/>
    <col min="15847" max="15847" width="13.5703125" style="269" bestFit="1" customWidth="1"/>
    <col min="15848" max="16076" width="9.140625" style="269"/>
    <col min="16077" max="16077" width="4.42578125" style="269" bestFit="1" customWidth="1"/>
    <col min="16078" max="16078" width="18.28515625" style="269" bestFit="1" customWidth="1"/>
    <col min="16079" max="16079" width="19" style="269" bestFit="1" customWidth="1"/>
    <col min="16080" max="16080" width="15.42578125" style="269" bestFit="1" customWidth="1"/>
    <col min="16081" max="16082" width="12.42578125" style="269" bestFit="1" customWidth="1"/>
    <col min="16083" max="16083" width="7.140625" style="269" bestFit="1" customWidth="1"/>
    <col min="16084" max="16084" width="10.140625" style="269" bestFit="1" customWidth="1"/>
    <col min="16085" max="16085" width="15.85546875" style="269" bestFit="1" customWidth="1"/>
    <col min="16086" max="16086" width="15.140625" style="269" bestFit="1" customWidth="1"/>
    <col min="16087" max="16087" width="18.28515625" style="269" bestFit="1" customWidth="1"/>
    <col min="16088" max="16088" width="13.28515625" style="269" bestFit="1" customWidth="1"/>
    <col min="16089" max="16089" width="19.28515625" style="269" customWidth="1"/>
    <col min="16090" max="16090" width="15.140625" style="269" customWidth="1"/>
    <col min="16091" max="16091" width="21" style="269" bestFit="1" customWidth="1"/>
    <col min="16092" max="16092" width="17.140625" style="269" bestFit="1" customWidth="1"/>
    <col min="16093" max="16093" width="16.85546875" style="269" bestFit="1" customWidth="1"/>
    <col min="16094" max="16094" width="16.7109375" style="269" bestFit="1" customWidth="1"/>
    <col min="16095" max="16095" width="15.7109375" style="269" bestFit="1" customWidth="1"/>
    <col min="16096" max="16096" width="16.28515625" style="269" bestFit="1" customWidth="1"/>
    <col min="16097" max="16097" width="17.28515625" style="269" customWidth="1"/>
    <col min="16098" max="16098" width="23.42578125" style="269" bestFit="1" customWidth="1"/>
    <col min="16099" max="16099" width="31.85546875" style="269" bestFit="1" customWidth="1"/>
    <col min="16100" max="16100" width="7.85546875" style="269" bestFit="1" customWidth="1"/>
    <col min="16101" max="16101" width="5.7109375" style="269" bestFit="1" customWidth="1"/>
    <col min="16102" max="16102" width="9.140625" style="269" bestFit="1" customWidth="1"/>
    <col min="16103" max="16103" width="13.5703125" style="269" bestFit="1" customWidth="1"/>
    <col min="16104" max="16384" width="9.140625" style="269"/>
  </cols>
  <sheetData>
    <row r="1" spans="1:12" x14ac:dyDescent="0.25">
      <c r="L1" s="303" t="s">
        <v>693</v>
      </c>
    </row>
    <row r="2" spans="1:12" x14ac:dyDescent="0.25">
      <c r="L2" s="304" t="s">
        <v>1</v>
      </c>
    </row>
    <row r="3" spans="1:12" x14ac:dyDescent="0.25">
      <c r="L3" s="304" t="s">
        <v>2</v>
      </c>
    </row>
    <row r="4" spans="1:12" x14ac:dyDescent="0.25">
      <c r="B4" s="760" t="s">
        <v>694</v>
      </c>
      <c r="C4" s="760"/>
      <c r="D4" s="760"/>
      <c r="E4" s="760"/>
      <c r="F4" s="760"/>
      <c r="G4" s="760"/>
      <c r="H4" s="760"/>
      <c r="I4" s="760"/>
      <c r="J4" s="760"/>
      <c r="K4" s="760"/>
      <c r="L4" s="760"/>
    </row>
    <row r="5" spans="1:12" x14ac:dyDescent="0.25">
      <c r="C5" s="269"/>
      <c r="E5" s="305"/>
      <c r="F5" s="305"/>
      <c r="G5" s="305"/>
      <c r="H5" s="305"/>
      <c r="I5" s="305"/>
      <c r="J5" s="305"/>
      <c r="K5" s="305"/>
      <c r="L5" s="305"/>
    </row>
    <row r="6" spans="1:12" x14ac:dyDescent="0.25">
      <c r="B6" s="761" t="s">
        <v>863</v>
      </c>
      <c r="C6" s="761"/>
      <c r="D6" s="761"/>
      <c r="E6" s="761"/>
      <c r="F6" s="761"/>
      <c r="G6" s="761"/>
      <c r="H6" s="761"/>
      <c r="I6" s="761"/>
      <c r="J6" s="761"/>
      <c r="K6" s="761"/>
      <c r="L6" s="761"/>
    </row>
    <row r="7" spans="1:12" x14ac:dyDescent="0.25">
      <c r="B7" s="729" t="s">
        <v>695</v>
      </c>
      <c r="C7" s="729"/>
      <c r="D7" s="729"/>
      <c r="E7" s="729"/>
      <c r="F7" s="729"/>
      <c r="G7" s="729"/>
      <c r="H7" s="729"/>
      <c r="I7" s="729"/>
      <c r="J7" s="729"/>
      <c r="K7" s="729"/>
      <c r="L7" s="729"/>
    </row>
    <row r="8" spans="1:12" x14ac:dyDescent="0.25">
      <c r="C8" s="269"/>
      <c r="E8" s="305"/>
      <c r="F8" s="305"/>
      <c r="G8" s="305"/>
      <c r="H8" s="305"/>
      <c r="I8" s="305"/>
      <c r="J8" s="305"/>
      <c r="K8" s="305"/>
      <c r="L8" s="305"/>
    </row>
    <row r="9" spans="1:12" x14ac:dyDescent="0.25">
      <c r="B9" s="717" t="s">
        <v>802</v>
      </c>
      <c r="C9" s="717"/>
      <c r="D9" s="717"/>
      <c r="E9" s="717"/>
      <c r="F9" s="717"/>
      <c r="G9" s="717"/>
      <c r="H9" s="717"/>
      <c r="I9" s="717"/>
      <c r="J9" s="717"/>
      <c r="K9" s="717"/>
      <c r="L9" s="717"/>
    </row>
    <row r="10" spans="1:12" x14ac:dyDescent="0.25">
      <c r="B10" s="253"/>
      <c r="C10" s="265"/>
      <c r="D10" s="306"/>
      <c r="E10" s="307"/>
      <c r="F10" s="307"/>
      <c r="G10" s="307"/>
      <c r="H10" s="307"/>
      <c r="I10" s="307"/>
      <c r="J10" s="307"/>
    </row>
    <row r="11" spans="1:12" s="300" customFormat="1" ht="81.75" customHeight="1" x14ac:dyDescent="0.25">
      <c r="B11" s="757" t="s">
        <v>5</v>
      </c>
      <c r="C11" s="757" t="s">
        <v>6</v>
      </c>
      <c r="D11" s="757" t="s">
        <v>7</v>
      </c>
      <c r="E11" s="757" t="s">
        <v>696</v>
      </c>
      <c r="F11" s="762" t="s">
        <v>697</v>
      </c>
      <c r="G11" s="763" t="s">
        <v>698</v>
      </c>
      <c r="H11" s="756" t="s">
        <v>829</v>
      </c>
      <c r="I11" s="756"/>
      <c r="J11" s="757" t="s">
        <v>699</v>
      </c>
      <c r="K11" s="759" t="s">
        <v>671</v>
      </c>
      <c r="L11" s="759"/>
    </row>
    <row r="12" spans="1:12" s="300" customFormat="1" ht="228.75" customHeight="1" x14ac:dyDescent="0.25">
      <c r="B12" s="758"/>
      <c r="C12" s="758"/>
      <c r="D12" s="758"/>
      <c r="E12" s="758"/>
      <c r="F12" s="762"/>
      <c r="G12" s="764"/>
      <c r="H12" s="308" t="s">
        <v>700</v>
      </c>
      <c r="I12" s="308" t="s">
        <v>701</v>
      </c>
      <c r="J12" s="758"/>
      <c r="K12" s="309" t="s">
        <v>682</v>
      </c>
      <c r="L12" s="309" t="s">
        <v>683</v>
      </c>
    </row>
    <row r="13" spans="1:12" s="300" customFormat="1" ht="15" customHeight="1" x14ac:dyDescent="0.25">
      <c r="B13" s="310">
        <v>1</v>
      </c>
      <c r="C13" s="310">
        <v>2</v>
      </c>
      <c r="D13" s="310">
        <v>3</v>
      </c>
      <c r="E13" s="311">
        <v>4</v>
      </c>
      <c r="F13" s="311">
        <v>5</v>
      </c>
      <c r="G13" s="311">
        <v>6</v>
      </c>
      <c r="H13" s="311">
        <v>7</v>
      </c>
      <c r="I13" s="311">
        <v>8</v>
      </c>
      <c r="J13" s="311">
        <v>9</v>
      </c>
      <c r="K13" s="311">
        <v>10</v>
      </c>
      <c r="L13" s="311">
        <v>11</v>
      </c>
    </row>
    <row r="14" spans="1:12" s="316" customFormat="1" ht="15.75" x14ac:dyDescent="0.2">
      <c r="A14" s="27"/>
      <c r="B14" s="312" t="s">
        <v>104</v>
      </c>
      <c r="C14" s="313" t="s">
        <v>793</v>
      </c>
      <c r="D14" s="314" t="s">
        <v>91</v>
      </c>
      <c r="E14" s="315" t="s">
        <v>105</v>
      </c>
      <c r="F14" s="315" t="s">
        <v>105</v>
      </c>
      <c r="G14" s="315" t="s">
        <v>105</v>
      </c>
      <c r="H14" s="315" t="s">
        <v>105</v>
      </c>
      <c r="I14" s="315" t="s">
        <v>105</v>
      </c>
      <c r="J14" s="315" t="s">
        <v>105</v>
      </c>
      <c r="K14" s="315" t="s">
        <v>105</v>
      </c>
      <c r="L14" s="315" t="s">
        <v>105</v>
      </c>
    </row>
    <row r="15" spans="1:12" s="319" customFormat="1" ht="43.5" x14ac:dyDescent="0.25">
      <c r="A15" s="34">
        <v>3</v>
      </c>
      <c r="B15" s="317" t="s">
        <v>175</v>
      </c>
      <c r="C15" s="318" t="s">
        <v>176</v>
      </c>
      <c r="D15" s="312" t="s">
        <v>91</v>
      </c>
      <c r="E15" s="313" t="s">
        <v>105</v>
      </c>
      <c r="F15" s="313" t="s">
        <v>105</v>
      </c>
      <c r="G15" s="313" t="s">
        <v>105</v>
      </c>
      <c r="H15" s="313" t="s">
        <v>105</v>
      </c>
      <c r="I15" s="313" t="s">
        <v>105</v>
      </c>
      <c r="J15" s="313" t="s">
        <v>105</v>
      </c>
      <c r="K15" s="313" t="s">
        <v>105</v>
      </c>
      <c r="L15" s="313" t="s">
        <v>105</v>
      </c>
    </row>
    <row r="16" spans="1:12" ht="45" x14ac:dyDescent="0.25">
      <c r="A16" s="34"/>
      <c r="B16" s="320" t="s">
        <v>177</v>
      </c>
      <c r="C16" s="321" t="s">
        <v>178</v>
      </c>
      <c r="D16" s="322" t="s">
        <v>91</v>
      </c>
      <c r="E16" s="323" t="s">
        <v>105</v>
      </c>
      <c r="F16" s="323" t="s">
        <v>105</v>
      </c>
      <c r="G16" s="323" t="s">
        <v>105</v>
      </c>
      <c r="H16" s="323" t="s">
        <v>105</v>
      </c>
      <c r="I16" s="323" t="s">
        <v>105</v>
      </c>
      <c r="J16" s="323" t="s">
        <v>105</v>
      </c>
      <c r="K16" s="323" t="s">
        <v>105</v>
      </c>
      <c r="L16" s="323" t="s">
        <v>105</v>
      </c>
    </row>
    <row r="17" spans="1:12" ht="45" x14ac:dyDescent="0.25">
      <c r="A17" s="34"/>
      <c r="B17" s="320" t="s">
        <v>179</v>
      </c>
      <c r="C17" s="321" t="s">
        <v>180</v>
      </c>
      <c r="D17" s="322" t="s">
        <v>91</v>
      </c>
      <c r="E17" s="323" t="s">
        <v>105</v>
      </c>
      <c r="F17" s="323" t="s">
        <v>105</v>
      </c>
      <c r="G17" s="323" t="s">
        <v>105</v>
      </c>
      <c r="H17" s="323" t="s">
        <v>105</v>
      </c>
      <c r="I17" s="323" t="s">
        <v>105</v>
      </c>
      <c r="J17" s="323" t="s">
        <v>105</v>
      </c>
      <c r="K17" s="323" t="s">
        <v>105</v>
      </c>
      <c r="L17" s="323" t="s">
        <v>105</v>
      </c>
    </row>
  </sheetData>
  <autoFilter ref="A13:L17"/>
  <mergeCells count="13">
    <mergeCell ref="H11:I11"/>
    <mergeCell ref="J11:J12"/>
    <mergeCell ref="K11:L11"/>
    <mergeCell ref="B4:L4"/>
    <mergeCell ref="B6:L6"/>
    <mergeCell ref="B7:L7"/>
    <mergeCell ref="B9:L9"/>
    <mergeCell ref="B11:B12"/>
    <mergeCell ref="C11:C12"/>
    <mergeCell ref="D11:D12"/>
    <mergeCell ref="E11:E12"/>
    <mergeCell ref="F11:F12"/>
    <mergeCell ref="G11:G12"/>
  </mergeCells>
  <pageMargins left="0.70866141732283472" right="0.70866141732283472" top="0.74803149606299213" bottom="0.74803149606299213" header="0.31496062992125984" footer="0.31496062992125984"/>
  <pageSetup paperSize="8" scale="3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2"/>
  <sheetViews>
    <sheetView view="pageBreakPreview" topLeftCell="F10" zoomScale="62" zoomScaleNormal="100" zoomScaleSheetLayoutView="62" workbookViewId="0">
      <selection activeCell="G19" sqref="G19"/>
    </sheetView>
  </sheetViews>
  <sheetFormatPr defaultRowHeight="15.75" x14ac:dyDescent="0.25"/>
  <cols>
    <col min="1" max="1" width="10.28515625" style="220" hidden="1" customWidth="1"/>
    <col min="2" max="2" width="11.85546875" style="220" customWidth="1"/>
    <col min="3" max="3" width="69.5703125" style="221" customWidth="1"/>
    <col min="4" max="4" width="27.7109375" style="224" customWidth="1"/>
    <col min="5" max="5" width="23" style="324" customWidth="1"/>
    <col min="6" max="6" width="21.28515625" style="324" customWidth="1"/>
    <col min="7" max="7" width="13.42578125" style="324" customWidth="1"/>
    <col min="8" max="8" width="15" style="324" customWidth="1"/>
    <col min="9" max="9" width="17.5703125" style="324" customWidth="1"/>
    <col min="10" max="10" width="17.7109375" style="324" customWidth="1"/>
    <col min="11" max="11" width="15.85546875" style="324" customWidth="1"/>
    <col min="12" max="12" width="21.5703125" style="324" customWidth="1"/>
    <col min="13" max="13" width="16.85546875" style="325" customWidth="1"/>
    <col min="14" max="14" width="18.28515625" style="324" customWidth="1"/>
    <col min="15" max="15" width="66.42578125" style="324" customWidth="1"/>
    <col min="16" max="16" width="25.7109375" style="324" customWidth="1"/>
    <col min="17" max="17" width="14" style="324" customWidth="1"/>
    <col min="18" max="18" width="10.7109375" style="324" customWidth="1"/>
    <col min="19" max="19" width="12.5703125" style="324" customWidth="1"/>
    <col min="20" max="20" width="13" style="224" customWidth="1"/>
    <col min="21" max="216" width="9.140625" style="220"/>
    <col min="217" max="217" width="4.42578125" style="220" bestFit="1" customWidth="1"/>
    <col min="218" max="218" width="18.28515625" style="220" bestFit="1" customWidth="1"/>
    <col min="219" max="219" width="19" style="220" bestFit="1" customWidth="1"/>
    <col min="220" max="220" width="15.42578125" style="220" bestFit="1" customWidth="1"/>
    <col min="221" max="222" width="12.42578125" style="220" bestFit="1" customWidth="1"/>
    <col min="223" max="223" width="7.140625" style="220" bestFit="1" customWidth="1"/>
    <col min="224" max="224" width="10.140625" style="220" bestFit="1" customWidth="1"/>
    <col min="225" max="225" width="15.85546875" style="220" bestFit="1" customWidth="1"/>
    <col min="226" max="226" width="15.140625" style="220" bestFit="1" customWidth="1"/>
    <col min="227" max="227" width="18.28515625" style="220" bestFit="1" customWidth="1"/>
    <col min="228" max="228" width="13.28515625" style="220" bestFit="1" customWidth="1"/>
    <col min="229" max="229" width="19.28515625" style="220" customWidth="1"/>
    <col min="230" max="230" width="15.140625" style="220" customWidth="1"/>
    <col min="231" max="231" width="21" style="220" bestFit="1" customWidth="1"/>
    <col min="232" max="232" width="17.140625" style="220" bestFit="1" customWidth="1"/>
    <col min="233" max="233" width="16.85546875" style="220" bestFit="1" customWidth="1"/>
    <col min="234" max="234" width="16.7109375" style="220" bestFit="1" customWidth="1"/>
    <col min="235" max="235" width="15.7109375" style="220" bestFit="1" customWidth="1"/>
    <col min="236" max="236" width="16.28515625" style="220" bestFit="1" customWidth="1"/>
    <col min="237" max="237" width="17.28515625" style="220" customWidth="1"/>
    <col min="238" max="238" width="23.42578125" style="220" bestFit="1" customWidth="1"/>
    <col min="239" max="239" width="31.85546875" style="220" bestFit="1" customWidth="1"/>
    <col min="240" max="240" width="7.85546875" style="220" bestFit="1" customWidth="1"/>
    <col min="241" max="241" width="5.7109375" style="220" bestFit="1" customWidth="1"/>
    <col min="242" max="242" width="9.140625" style="220" bestFit="1" customWidth="1"/>
    <col min="243" max="243" width="13.5703125" style="220" bestFit="1" customWidth="1"/>
    <col min="244" max="472" width="9.140625" style="220"/>
    <col min="473" max="473" width="4.42578125" style="220" bestFit="1" customWidth="1"/>
    <col min="474" max="474" width="18.28515625" style="220" bestFit="1" customWidth="1"/>
    <col min="475" max="475" width="19" style="220" bestFit="1" customWidth="1"/>
    <col min="476" max="476" width="15.42578125" style="220" bestFit="1" customWidth="1"/>
    <col min="477" max="478" width="12.42578125" style="220" bestFit="1" customWidth="1"/>
    <col min="479" max="479" width="7.140625" style="220" bestFit="1" customWidth="1"/>
    <col min="480" max="480" width="10.140625" style="220" bestFit="1" customWidth="1"/>
    <col min="481" max="481" width="15.85546875" style="220" bestFit="1" customWidth="1"/>
    <col min="482" max="482" width="15.140625" style="220" bestFit="1" customWidth="1"/>
    <col min="483" max="483" width="18.28515625" style="220" bestFit="1" customWidth="1"/>
    <col min="484" max="484" width="13.28515625" style="220" bestFit="1" customWidth="1"/>
    <col min="485" max="485" width="19.28515625" style="220" customWidth="1"/>
    <col min="486" max="486" width="15.140625" style="220" customWidth="1"/>
    <col min="487" max="487" width="21" style="220" bestFit="1" customWidth="1"/>
    <col min="488" max="488" width="17.140625" style="220" bestFit="1" customWidth="1"/>
    <col min="489" max="489" width="16.85546875" style="220" bestFit="1" customWidth="1"/>
    <col min="490" max="490" width="16.7109375" style="220" bestFit="1" customWidth="1"/>
    <col min="491" max="491" width="15.7109375" style="220" bestFit="1" customWidth="1"/>
    <col min="492" max="492" width="16.28515625" style="220" bestFit="1" customWidth="1"/>
    <col min="493" max="493" width="17.28515625" style="220" customWidth="1"/>
    <col min="494" max="494" width="23.42578125" style="220" bestFit="1" customWidth="1"/>
    <col min="495" max="495" width="31.85546875" style="220" bestFit="1" customWidth="1"/>
    <col min="496" max="496" width="7.85546875" style="220" bestFit="1" customWidth="1"/>
    <col min="497" max="497" width="5.7109375" style="220" bestFit="1" customWidth="1"/>
    <col min="498" max="498" width="9.140625" style="220" bestFit="1" customWidth="1"/>
    <col min="499" max="499" width="13.5703125" style="220" bestFit="1" customWidth="1"/>
    <col min="500" max="728" width="9.140625" style="220"/>
    <col min="729" max="729" width="4.42578125" style="220" bestFit="1" customWidth="1"/>
    <col min="730" max="730" width="18.28515625" style="220" bestFit="1" customWidth="1"/>
    <col min="731" max="731" width="19" style="220" bestFit="1" customWidth="1"/>
    <col min="732" max="732" width="15.42578125" style="220" bestFit="1" customWidth="1"/>
    <col min="733" max="734" width="12.42578125" style="220" bestFit="1" customWidth="1"/>
    <col min="735" max="735" width="7.140625" style="220" bestFit="1" customWidth="1"/>
    <col min="736" max="736" width="10.140625" style="220" bestFit="1" customWidth="1"/>
    <col min="737" max="737" width="15.85546875" style="220" bestFit="1" customWidth="1"/>
    <col min="738" max="738" width="15.140625" style="220" bestFit="1" customWidth="1"/>
    <col min="739" max="739" width="18.28515625" style="220" bestFit="1" customWidth="1"/>
    <col min="740" max="740" width="13.28515625" style="220" bestFit="1" customWidth="1"/>
    <col min="741" max="741" width="19.28515625" style="220" customWidth="1"/>
    <col min="742" max="742" width="15.140625" style="220" customWidth="1"/>
    <col min="743" max="743" width="21" style="220" bestFit="1" customWidth="1"/>
    <col min="744" max="744" width="17.140625" style="220" bestFit="1" customWidth="1"/>
    <col min="745" max="745" width="16.85546875" style="220" bestFit="1" customWidth="1"/>
    <col min="746" max="746" width="16.7109375" style="220" bestFit="1" customWidth="1"/>
    <col min="747" max="747" width="15.7109375" style="220" bestFit="1" customWidth="1"/>
    <col min="748" max="748" width="16.28515625" style="220" bestFit="1" customWidth="1"/>
    <col min="749" max="749" width="17.28515625" style="220" customWidth="1"/>
    <col min="750" max="750" width="23.42578125" style="220" bestFit="1" customWidth="1"/>
    <col min="751" max="751" width="31.85546875" style="220" bestFit="1" customWidth="1"/>
    <col min="752" max="752" width="7.85546875" style="220" bestFit="1" customWidth="1"/>
    <col min="753" max="753" width="5.7109375" style="220" bestFit="1" customWidth="1"/>
    <col min="754" max="754" width="9.140625" style="220" bestFit="1" customWidth="1"/>
    <col min="755" max="755" width="13.5703125" style="220" bestFit="1" customWidth="1"/>
    <col min="756" max="984" width="9.140625" style="220"/>
    <col min="985" max="985" width="4.42578125" style="220" bestFit="1" customWidth="1"/>
    <col min="986" max="986" width="18.28515625" style="220" bestFit="1" customWidth="1"/>
    <col min="987" max="987" width="19" style="220" bestFit="1" customWidth="1"/>
    <col min="988" max="988" width="15.42578125" style="220" bestFit="1" customWidth="1"/>
    <col min="989" max="990" width="12.42578125" style="220" bestFit="1" customWidth="1"/>
    <col min="991" max="991" width="7.140625" style="220" bestFit="1" customWidth="1"/>
    <col min="992" max="992" width="10.140625" style="220" bestFit="1" customWidth="1"/>
    <col min="993" max="993" width="15.85546875" style="220" bestFit="1" customWidth="1"/>
    <col min="994" max="994" width="15.140625" style="220" bestFit="1" customWidth="1"/>
    <col min="995" max="995" width="18.28515625" style="220" bestFit="1" customWidth="1"/>
    <col min="996" max="996" width="13.28515625" style="220" bestFit="1" customWidth="1"/>
    <col min="997" max="997" width="19.28515625" style="220" customWidth="1"/>
    <col min="998" max="998" width="15.140625" style="220" customWidth="1"/>
    <col min="999" max="999" width="21" style="220" bestFit="1" customWidth="1"/>
    <col min="1000" max="1000" width="17.140625" style="220" bestFit="1" customWidth="1"/>
    <col min="1001" max="1001" width="16.85546875" style="220" bestFit="1" customWidth="1"/>
    <col min="1002" max="1002" width="16.7109375" style="220" bestFit="1" customWidth="1"/>
    <col min="1003" max="1003" width="15.7109375" style="220" bestFit="1" customWidth="1"/>
    <col min="1004" max="1004" width="16.28515625" style="220" bestFit="1" customWidth="1"/>
    <col min="1005" max="1005" width="17.28515625" style="220" customWidth="1"/>
    <col min="1006" max="1006" width="23.42578125" style="220" bestFit="1" customWidth="1"/>
    <col min="1007" max="1007" width="31.85546875" style="220" bestFit="1" customWidth="1"/>
    <col min="1008" max="1008" width="7.85546875" style="220" bestFit="1" customWidth="1"/>
    <col min="1009" max="1009" width="5.7109375" style="220" bestFit="1" customWidth="1"/>
    <col min="1010" max="1010" width="9.140625" style="220" bestFit="1" customWidth="1"/>
    <col min="1011" max="1011" width="13.5703125" style="220" bestFit="1" customWidth="1"/>
    <col min="1012" max="1240" width="9.140625" style="220"/>
    <col min="1241" max="1241" width="4.42578125" style="220" bestFit="1" customWidth="1"/>
    <col min="1242" max="1242" width="18.28515625" style="220" bestFit="1" customWidth="1"/>
    <col min="1243" max="1243" width="19" style="220" bestFit="1" customWidth="1"/>
    <col min="1244" max="1244" width="15.42578125" style="220" bestFit="1" customWidth="1"/>
    <col min="1245" max="1246" width="12.42578125" style="220" bestFit="1" customWidth="1"/>
    <col min="1247" max="1247" width="7.140625" style="220" bestFit="1" customWidth="1"/>
    <col min="1248" max="1248" width="10.140625" style="220" bestFit="1" customWidth="1"/>
    <col min="1249" max="1249" width="15.85546875" style="220" bestFit="1" customWidth="1"/>
    <col min="1250" max="1250" width="15.140625" style="220" bestFit="1" customWidth="1"/>
    <col min="1251" max="1251" width="18.28515625" style="220" bestFit="1" customWidth="1"/>
    <col min="1252" max="1252" width="13.28515625" style="220" bestFit="1" customWidth="1"/>
    <col min="1253" max="1253" width="19.28515625" style="220" customWidth="1"/>
    <col min="1254" max="1254" width="15.140625" style="220" customWidth="1"/>
    <col min="1255" max="1255" width="21" style="220" bestFit="1" customWidth="1"/>
    <col min="1256" max="1256" width="17.140625" style="220" bestFit="1" customWidth="1"/>
    <col min="1257" max="1257" width="16.85546875" style="220" bestFit="1" customWidth="1"/>
    <col min="1258" max="1258" width="16.7109375" style="220" bestFit="1" customWidth="1"/>
    <col min="1259" max="1259" width="15.7109375" style="220" bestFit="1" customWidth="1"/>
    <col min="1260" max="1260" width="16.28515625" style="220" bestFit="1" customWidth="1"/>
    <col min="1261" max="1261" width="17.28515625" style="220" customWidth="1"/>
    <col min="1262" max="1262" width="23.42578125" style="220" bestFit="1" customWidth="1"/>
    <col min="1263" max="1263" width="31.85546875" style="220" bestFit="1" customWidth="1"/>
    <col min="1264" max="1264" width="7.85546875" style="220" bestFit="1" customWidth="1"/>
    <col min="1265" max="1265" width="5.7109375" style="220" bestFit="1" customWidth="1"/>
    <col min="1266" max="1266" width="9.140625" style="220" bestFit="1" customWidth="1"/>
    <col min="1267" max="1267" width="13.5703125" style="220" bestFit="1" customWidth="1"/>
    <col min="1268" max="1496" width="9.140625" style="220"/>
    <col min="1497" max="1497" width="4.42578125" style="220" bestFit="1" customWidth="1"/>
    <col min="1498" max="1498" width="18.28515625" style="220" bestFit="1" customWidth="1"/>
    <col min="1499" max="1499" width="19" style="220" bestFit="1" customWidth="1"/>
    <col min="1500" max="1500" width="15.42578125" style="220" bestFit="1" customWidth="1"/>
    <col min="1501" max="1502" width="12.42578125" style="220" bestFit="1" customWidth="1"/>
    <col min="1503" max="1503" width="7.140625" style="220" bestFit="1" customWidth="1"/>
    <col min="1504" max="1504" width="10.140625" style="220" bestFit="1" customWidth="1"/>
    <col min="1505" max="1505" width="15.85546875" style="220" bestFit="1" customWidth="1"/>
    <col min="1506" max="1506" width="15.140625" style="220" bestFit="1" customWidth="1"/>
    <col min="1507" max="1507" width="18.28515625" style="220" bestFit="1" customWidth="1"/>
    <col min="1508" max="1508" width="13.28515625" style="220" bestFit="1" customWidth="1"/>
    <col min="1509" max="1509" width="19.28515625" style="220" customWidth="1"/>
    <col min="1510" max="1510" width="15.140625" style="220" customWidth="1"/>
    <col min="1511" max="1511" width="21" style="220" bestFit="1" customWidth="1"/>
    <col min="1512" max="1512" width="17.140625" style="220" bestFit="1" customWidth="1"/>
    <col min="1513" max="1513" width="16.85546875" style="220" bestFit="1" customWidth="1"/>
    <col min="1514" max="1514" width="16.7109375" style="220" bestFit="1" customWidth="1"/>
    <col min="1515" max="1515" width="15.7109375" style="220" bestFit="1" customWidth="1"/>
    <col min="1516" max="1516" width="16.28515625" style="220" bestFit="1" customWidth="1"/>
    <col min="1517" max="1517" width="17.28515625" style="220" customWidth="1"/>
    <col min="1518" max="1518" width="23.42578125" style="220" bestFit="1" customWidth="1"/>
    <col min="1519" max="1519" width="31.85546875" style="220" bestFit="1" customWidth="1"/>
    <col min="1520" max="1520" width="7.85546875" style="220" bestFit="1" customWidth="1"/>
    <col min="1521" max="1521" width="5.7109375" style="220" bestFit="1" customWidth="1"/>
    <col min="1522" max="1522" width="9.140625" style="220" bestFit="1" customWidth="1"/>
    <col min="1523" max="1523" width="13.5703125" style="220" bestFit="1" customWidth="1"/>
    <col min="1524" max="1752" width="9.140625" style="220"/>
    <col min="1753" max="1753" width="4.42578125" style="220" bestFit="1" customWidth="1"/>
    <col min="1754" max="1754" width="18.28515625" style="220" bestFit="1" customWidth="1"/>
    <col min="1755" max="1755" width="19" style="220" bestFit="1" customWidth="1"/>
    <col min="1756" max="1756" width="15.42578125" style="220" bestFit="1" customWidth="1"/>
    <col min="1757" max="1758" width="12.42578125" style="220" bestFit="1" customWidth="1"/>
    <col min="1759" max="1759" width="7.140625" style="220" bestFit="1" customWidth="1"/>
    <col min="1760" max="1760" width="10.140625" style="220" bestFit="1" customWidth="1"/>
    <col min="1761" max="1761" width="15.85546875" style="220" bestFit="1" customWidth="1"/>
    <col min="1762" max="1762" width="15.140625" style="220" bestFit="1" customWidth="1"/>
    <col min="1763" max="1763" width="18.28515625" style="220" bestFit="1" customWidth="1"/>
    <col min="1764" max="1764" width="13.28515625" style="220" bestFit="1" customWidth="1"/>
    <col min="1765" max="1765" width="19.28515625" style="220" customWidth="1"/>
    <col min="1766" max="1766" width="15.140625" style="220" customWidth="1"/>
    <col min="1767" max="1767" width="21" style="220" bestFit="1" customWidth="1"/>
    <col min="1768" max="1768" width="17.140625" style="220" bestFit="1" customWidth="1"/>
    <col min="1769" max="1769" width="16.85546875" style="220" bestFit="1" customWidth="1"/>
    <col min="1770" max="1770" width="16.7109375" style="220" bestFit="1" customWidth="1"/>
    <col min="1771" max="1771" width="15.7109375" style="220" bestFit="1" customWidth="1"/>
    <col min="1772" max="1772" width="16.28515625" style="220" bestFit="1" customWidth="1"/>
    <col min="1773" max="1773" width="17.28515625" style="220" customWidth="1"/>
    <col min="1774" max="1774" width="23.42578125" style="220" bestFit="1" customWidth="1"/>
    <col min="1775" max="1775" width="31.85546875" style="220" bestFit="1" customWidth="1"/>
    <col min="1776" max="1776" width="7.85546875" style="220" bestFit="1" customWidth="1"/>
    <col min="1777" max="1777" width="5.7109375" style="220" bestFit="1" customWidth="1"/>
    <col min="1778" max="1778" width="9.140625" style="220" bestFit="1" customWidth="1"/>
    <col min="1779" max="1779" width="13.5703125" style="220" bestFit="1" customWidth="1"/>
    <col min="1780" max="2008" width="9.140625" style="220"/>
    <col min="2009" max="2009" width="4.42578125" style="220" bestFit="1" customWidth="1"/>
    <col min="2010" max="2010" width="18.28515625" style="220" bestFit="1" customWidth="1"/>
    <col min="2011" max="2011" width="19" style="220" bestFit="1" customWidth="1"/>
    <col min="2012" max="2012" width="15.42578125" style="220" bestFit="1" customWidth="1"/>
    <col min="2013" max="2014" width="12.42578125" style="220" bestFit="1" customWidth="1"/>
    <col min="2015" max="2015" width="7.140625" style="220" bestFit="1" customWidth="1"/>
    <col min="2016" max="2016" width="10.140625" style="220" bestFit="1" customWidth="1"/>
    <col min="2017" max="2017" width="15.85546875" style="220" bestFit="1" customWidth="1"/>
    <col min="2018" max="2018" width="15.140625" style="220" bestFit="1" customWidth="1"/>
    <col min="2019" max="2019" width="18.28515625" style="220" bestFit="1" customWidth="1"/>
    <col min="2020" max="2020" width="13.28515625" style="220" bestFit="1" customWidth="1"/>
    <col min="2021" max="2021" width="19.28515625" style="220" customWidth="1"/>
    <col min="2022" max="2022" width="15.140625" style="220" customWidth="1"/>
    <col min="2023" max="2023" width="21" style="220" bestFit="1" customWidth="1"/>
    <col min="2024" max="2024" width="17.140625" style="220" bestFit="1" customWidth="1"/>
    <col min="2025" max="2025" width="16.85546875" style="220" bestFit="1" customWidth="1"/>
    <col min="2026" max="2026" width="16.7109375" style="220" bestFit="1" customWidth="1"/>
    <col min="2027" max="2027" width="15.7109375" style="220" bestFit="1" customWidth="1"/>
    <col min="2028" max="2028" width="16.28515625" style="220" bestFit="1" customWidth="1"/>
    <col min="2029" max="2029" width="17.28515625" style="220" customWidth="1"/>
    <col min="2030" max="2030" width="23.42578125" style="220" bestFit="1" customWidth="1"/>
    <col min="2031" max="2031" width="31.85546875" style="220" bestFit="1" customWidth="1"/>
    <col min="2032" max="2032" width="7.85546875" style="220" bestFit="1" customWidth="1"/>
    <col min="2033" max="2033" width="5.7109375" style="220" bestFit="1" customWidth="1"/>
    <col min="2034" max="2034" width="9.140625" style="220" bestFit="1" customWidth="1"/>
    <col min="2035" max="2035" width="13.5703125" style="220" bestFit="1" customWidth="1"/>
    <col min="2036" max="2264" width="9.140625" style="220"/>
    <col min="2265" max="2265" width="4.42578125" style="220" bestFit="1" customWidth="1"/>
    <col min="2266" max="2266" width="18.28515625" style="220" bestFit="1" customWidth="1"/>
    <col min="2267" max="2267" width="19" style="220" bestFit="1" customWidth="1"/>
    <col min="2268" max="2268" width="15.42578125" style="220" bestFit="1" customWidth="1"/>
    <col min="2269" max="2270" width="12.42578125" style="220" bestFit="1" customWidth="1"/>
    <col min="2271" max="2271" width="7.140625" style="220" bestFit="1" customWidth="1"/>
    <col min="2272" max="2272" width="10.140625" style="220" bestFit="1" customWidth="1"/>
    <col min="2273" max="2273" width="15.85546875" style="220" bestFit="1" customWidth="1"/>
    <col min="2274" max="2274" width="15.140625" style="220" bestFit="1" customWidth="1"/>
    <col min="2275" max="2275" width="18.28515625" style="220" bestFit="1" customWidth="1"/>
    <col min="2276" max="2276" width="13.28515625" style="220" bestFit="1" customWidth="1"/>
    <col min="2277" max="2277" width="19.28515625" style="220" customWidth="1"/>
    <col min="2278" max="2278" width="15.140625" style="220" customWidth="1"/>
    <col min="2279" max="2279" width="21" style="220" bestFit="1" customWidth="1"/>
    <col min="2280" max="2280" width="17.140625" style="220" bestFit="1" customWidth="1"/>
    <col min="2281" max="2281" width="16.85546875" style="220" bestFit="1" customWidth="1"/>
    <col min="2282" max="2282" width="16.7109375" style="220" bestFit="1" customWidth="1"/>
    <col min="2283" max="2283" width="15.7109375" style="220" bestFit="1" customWidth="1"/>
    <col min="2284" max="2284" width="16.28515625" style="220" bestFit="1" customWidth="1"/>
    <col min="2285" max="2285" width="17.28515625" style="220" customWidth="1"/>
    <col min="2286" max="2286" width="23.42578125" style="220" bestFit="1" customWidth="1"/>
    <col min="2287" max="2287" width="31.85546875" style="220" bestFit="1" customWidth="1"/>
    <col min="2288" max="2288" width="7.85546875" style="220" bestFit="1" customWidth="1"/>
    <col min="2289" max="2289" width="5.7109375" style="220" bestFit="1" customWidth="1"/>
    <col min="2290" max="2290" width="9.140625" style="220" bestFit="1" customWidth="1"/>
    <col min="2291" max="2291" width="13.5703125" style="220" bestFit="1" customWidth="1"/>
    <col min="2292" max="2520" width="9.140625" style="220"/>
    <col min="2521" max="2521" width="4.42578125" style="220" bestFit="1" customWidth="1"/>
    <col min="2522" max="2522" width="18.28515625" style="220" bestFit="1" customWidth="1"/>
    <col min="2523" max="2523" width="19" style="220" bestFit="1" customWidth="1"/>
    <col min="2524" max="2524" width="15.42578125" style="220" bestFit="1" customWidth="1"/>
    <col min="2525" max="2526" width="12.42578125" style="220" bestFit="1" customWidth="1"/>
    <col min="2527" max="2527" width="7.140625" style="220" bestFit="1" customWidth="1"/>
    <col min="2528" max="2528" width="10.140625" style="220" bestFit="1" customWidth="1"/>
    <col min="2529" max="2529" width="15.85546875" style="220" bestFit="1" customWidth="1"/>
    <col min="2530" max="2530" width="15.140625" style="220" bestFit="1" customWidth="1"/>
    <col min="2531" max="2531" width="18.28515625" style="220" bestFit="1" customWidth="1"/>
    <col min="2532" max="2532" width="13.28515625" style="220" bestFit="1" customWidth="1"/>
    <col min="2533" max="2533" width="19.28515625" style="220" customWidth="1"/>
    <col min="2534" max="2534" width="15.140625" style="220" customWidth="1"/>
    <col min="2535" max="2535" width="21" style="220" bestFit="1" customWidth="1"/>
    <col min="2536" max="2536" width="17.140625" style="220" bestFit="1" customWidth="1"/>
    <col min="2537" max="2537" width="16.85546875" style="220" bestFit="1" customWidth="1"/>
    <col min="2538" max="2538" width="16.7109375" style="220" bestFit="1" customWidth="1"/>
    <col min="2539" max="2539" width="15.7109375" style="220" bestFit="1" customWidth="1"/>
    <col min="2540" max="2540" width="16.28515625" style="220" bestFit="1" customWidth="1"/>
    <col min="2541" max="2541" width="17.28515625" style="220" customWidth="1"/>
    <col min="2542" max="2542" width="23.42578125" style="220" bestFit="1" customWidth="1"/>
    <col min="2543" max="2543" width="31.85546875" style="220" bestFit="1" customWidth="1"/>
    <col min="2544" max="2544" width="7.85546875" style="220" bestFit="1" customWidth="1"/>
    <col min="2545" max="2545" width="5.7109375" style="220" bestFit="1" customWidth="1"/>
    <col min="2546" max="2546" width="9.140625" style="220" bestFit="1" customWidth="1"/>
    <col min="2547" max="2547" width="13.5703125" style="220" bestFit="1" customWidth="1"/>
    <col min="2548" max="2776" width="9.140625" style="220"/>
    <col min="2777" max="2777" width="4.42578125" style="220" bestFit="1" customWidth="1"/>
    <col min="2778" max="2778" width="18.28515625" style="220" bestFit="1" customWidth="1"/>
    <col min="2779" max="2779" width="19" style="220" bestFit="1" customWidth="1"/>
    <col min="2780" max="2780" width="15.42578125" style="220" bestFit="1" customWidth="1"/>
    <col min="2781" max="2782" width="12.42578125" style="220" bestFit="1" customWidth="1"/>
    <col min="2783" max="2783" width="7.140625" style="220" bestFit="1" customWidth="1"/>
    <col min="2784" max="2784" width="10.140625" style="220" bestFit="1" customWidth="1"/>
    <col min="2785" max="2785" width="15.85546875" style="220" bestFit="1" customWidth="1"/>
    <col min="2786" max="2786" width="15.140625" style="220" bestFit="1" customWidth="1"/>
    <col min="2787" max="2787" width="18.28515625" style="220" bestFit="1" customWidth="1"/>
    <col min="2788" max="2788" width="13.28515625" style="220" bestFit="1" customWidth="1"/>
    <col min="2789" max="2789" width="19.28515625" style="220" customWidth="1"/>
    <col min="2790" max="2790" width="15.140625" style="220" customWidth="1"/>
    <col min="2791" max="2791" width="21" style="220" bestFit="1" customWidth="1"/>
    <col min="2792" max="2792" width="17.140625" style="220" bestFit="1" customWidth="1"/>
    <col min="2793" max="2793" width="16.85546875" style="220" bestFit="1" customWidth="1"/>
    <col min="2794" max="2794" width="16.7109375" style="220" bestFit="1" customWidth="1"/>
    <col min="2795" max="2795" width="15.7109375" style="220" bestFit="1" customWidth="1"/>
    <col min="2796" max="2796" width="16.28515625" style="220" bestFit="1" customWidth="1"/>
    <col min="2797" max="2797" width="17.28515625" style="220" customWidth="1"/>
    <col min="2798" max="2798" width="23.42578125" style="220" bestFit="1" customWidth="1"/>
    <col min="2799" max="2799" width="31.85546875" style="220" bestFit="1" customWidth="1"/>
    <col min="2800" max="2800" width="7.85546875" style="220" bestFit="1" customWidth="1"/>
    <col min="2801" max="2801" width="5.7109375" style="220" bestFit="1" customWidth="1"/>
    <col min="2802" max="2802" width="9.140625" style="220" bestFit="1" customWidth="1"/>
    <col min="2803" max="2803" width="13.5703125" style="220" bestFit="1" customWidth="1"/>
    <col min="2804" max="3032" width="9.140625" style="220"/>
    <col min="3033" max="3033" width="4.42578125" style="220" bestFit="1" customWidth="1"/>
    <col min="3034" max="3034" width="18.28515625" style="220" bestFit="1" customWidth="1"/>
    <col min="3035" max="3035" width="19" style="220" bestFit="1" customWidth="1"/>
    <col min="3036" max="3036" width="15.42578125" style="220" bestFit="1" customWidth="1"/>
    <col min="3037" max="3038" width="12.42578125" style="220" bestFit="1" customWidth="1"/>
    <col min="3039" max="3039" width="7.140625" style="220" bestFit="1" customWidth="1"/>
    <col min="3040" max="3040" width="10.140625" style="220" bestFit="1" customWidth="1"/>
    <col min="3041" max="3041" width="15.85546875" style="220" bestFit="1" customWidth="1"/>
    <col min="3042" max="3042" width="15.140625" style="220" bestFit="1" customWidth="1"/>
    <col min="3043" max="3043" width="18.28515625" style="220" bestFit="1" customWidth="1"/>
    <col min="3044" max="3044" width="13.28515625" style="220" bestFit="1" customWidth="1"/>
    <col min="3045" max="3045" width="19.28515625" style="220" customWidth="1"/>
    <col min="3046" max="3046" width="15.140625" style="220" customWidth="1"/>
    <col min="3047" max="3047" width="21" style="220" bestFit="1" customWidth="1"/>
    <col min="3048" max="3048" width="17.140625" style="220" bestFit="1" customWidth="1"/>
    <col min="3049" max="3049" width="16.85546875" style="220" bestFit="1" customWidth="1"/>
    <col min="3050" max="3050" width="16.7109375" style="220" bestFit="1" customWidth="1"/>
    <col min="3051" max="3051" width="15.7109375" style="220" bestFit="1" customWidth="1"/>
    <col min="3052" max="3052" width="16.28515625" style="220" bestFit="1" customWidth="1"/>
    <col min="3053" max="3053" width="17.28515625" style="220" customWidth="1"/>
    <col min="3054" max="3054" width="23.42578125" style="220" bestFit="1" customWidth="1"/>
    <col min="3055" max="3055" width="31.85546875" style="220" bestFit="1" customWidth="1"/>
    <col min="3056" max="3056" width="7.85546875" style="220" bestFit="1" customWidth="1"/>
    <col min="3057" max="3057" width="5.7109375" style="220" bestFit="1" customWidth="1"/>
    <col min="3058" max="3058" width="9.140625" style="220" bestFit="1" customWidth="1"/>
    <col min="3059" max="3059" width="13.5703125" style="220" bestFit="1" customWidth="1"/>
    <col min="3060" max="3288" width="9.140625" style="220"/>
    <col min="3289" max="3289" width="4.42578125" style="220" bestFit="1" customWidth="1"/>
    <col min="3290" max="3290" width="18.28515625" style="220" bestFit="1" customWidth="1"/>
    <col min="3291" max="3291" width="19" style="220" bestFit="1" customWidth="1"/>
    <col min="3292" max="3292" width="15.42578125" style="220" bestFit="1" customWidth="1"/>
    <col min="3293" max="3294" width="12.42578125" style="220" bestFit="1" customWidth="1"/>
    <col min="3295" max="3295" width="7.140625" style="220" bestFit="1" customWidth="1"/>
    <col min="3296" max="3296" width="10.140625" style="220" bestFit="1" customWidth="1"/>
    <col min="3297" max="3297" width="15.85546875" style="220" bestFit="1" customWidth="1"/>
    <col min="3298" max="3298" width="15.140625" style="220" bestFit="1" customWidth="1"/>
    <col min="3299" max="3299" width="18.28515625" style="220" bestFit="1" customWidth="1"/>
    <col min="3300" max="3300" width="13.28515625" style="220" bestFit="1" customWidth="1"/>
    <col min="3301" max="3301" width="19.28515625" style="220" customWidth="1"/>
    <col min="3302" max="3302" width="15.140625" style="220" customWidth="1"/>
    <col min="3303" max="3303" width="21" style="220" bestFit="1" customWidth="1"/>
    <col min="3304" max="3304" width="17.140625" style="220" bestFit="1" customWidth="1"/>
    <col min="3305" max="3305" width="16.85546875" style="220" bestFit="1" customWidth="1"/>
    <col min="3306" max="3306" width="16.7109375" style="220" bestFit="1" customWidth="1"/>
    <col min="3307" max="3307" width="15.7109375" style="220" bestFit="1" customWidth="1"/>
    <col min="3308" max="3308" width="16.28515625" style="220" bestFit="1" customWidth="1"/>
    <col min="3309" max="3309" width="17.28515625" style="220" customWidth="1"/>
    <col min="3310" max="3310" width="23.42578125" style="220" bestFit="1" customWidth="1"/>
    <col min="3311" max="3311" width="31.85546875" style="220" bestFit="1" customWidth="1"/>
    <col min="3312" max="3312" width="7.85546875" style="220" bestFit="1" customWidth="1"/>
    <col min="3313" max="3313" width="5.7109375" style="220" bestFit="1" customWidth="1"/>
    <col min="3314" max="3314" width="9.140625" style="220" bestFit="1" customWidth="1"/>
    <col min="3315" max="3315" width="13.5703125" style="220" bestFit="1" customWidth="1"/>
    <col min="3316" max="3544" width="9.140625" style="220"/>
    <col min="3545" max="3545" width="4.42578125" style="220" bestFit="1" customWidth="1"/>
    <col min="3546" max="3546" width="18.28515625" style="220" bestFit="1" customWidth="1"/>
    <col min="3547" max="3547" width="19" style="220" bestFit="1" customWidth="1"/>
    <col min="3548" max="3548" width="15.42578125" style="220" bestFit="1" customWidth="1"/>
    <col min="3549" max="3550" width="12.42578125" style="220" bestFit="1" customWidth="1"/>
    <col min="3551" max="3551" width="7.140625" style="220" bestFit="1" customWidth="1"/>
    <col min="3552" max="3552" width="10.140625" style="220" bestFit="1" customWidth="1"/>
    <col min="3553" max="3553" width="15.85546875" style="220" bestFit="1" customWidth="1"/>
    <col min="3554" max="3554" width="15.140625" style="220" bestFit="1" customWidth="1"/>
    <col min="3555" max="3555" width="18.28515625" style="220" bestFit="1" customWidth="1"/>
    <col min="3556" max="3556" width="13.28515625" style="220" bestFit="1" customWidth="1"/>
    <col min="3557" max="3557" width="19.28515625" style="220" customWidth="1"/>
    <col min="3558" max="3558" width="15.140625" style="220" customWidth="1"/>
    <col min="3559" max="3559" width="21" style="220" bestFit="1" customWidth="1"/>
    <col min="3560" max="3560" width="17.140625" style="220" bestFit="1" customWidth="1"/>
    <col min="3561" max="3561" width="16.85546875" style="220" bestFit="1" customWidth="1"/>
    <col min="3562" max="3562" width="16.7109375" style="220" bestFit="1" customWidth="1"/>
    <col min="3563" max="3563" width="15.7109375" style="220" bestFit="1" customWidth="1"/>
    <col min="3564" max="3564" width="16.28515625" style="220" bestFit="1" customWidth="1"/>
    <col min="3565" max="3565" width="17.28515625" style="220" customWidth="1"/>
    <col min="3566" max="3566" width="23.42578125" style="220" bestFit="1" customWidth="1"/>
    <col min="3567" max="3567" width="31.85546875" style="220" bestFit="1" customWidth="1"/>
    <col min="3568" max="3568" width="7.85546875" style="220" bestFit="1" customWidth="1"/>
    <col min="3569" max="3569" width="5.7109375" style="220" bestFit="1" customWidth="1"/>
    <col min="3570" max="3570" width="9.140625" style="220" bestFit="1" customWidth="1"/>
    <col min="3571" max="3571" width="13.5703125" style="220" bestFit="1" customWidth="1"/>
    <col min="3572" max="3800" width="9.140625" style="220"/>
    <col min="3801" max="3801" width="4.42578125" style="220" bestFit="1" customWidth="1"/>
    <col min="3802" max="3802" width="18.28515625" style="220" bestFit="1" customWidth="1"/>
    <col min="3803" max="3803" width="19" style="220" bestFit="1" customWidth="1"/>
    <col min="3804" max="3804" width="15.42578125" style="220" bestFit="1" customWidth="1"/>
    <col min="3805" max="3806" width="12.42578125" style="220" bestFit="1" customWidth="1"/>
    <col min="3807" max="3807" width="7.140625" style="220" bestFit="1" customWidth="1"/>
    <col min="3808" max="3808" width="10.140625" style="220" bestFit="1" customWidth="1"/>
    <col min="3809" max="3809" width="15.85546875" style="220" bestFit="1" customWidth="1"/>
    <col min="3810" max="3810" width="15.140625" style="220" bestFit="1" customWidth="1"/>
    <col min="3811" max="3811" width="18.28515625" style="220" bestFit="1" customWidth="1"/>
    <col min="3812" max="3812" width="13.28515625" style="220" bestFit="1" customWidth="1"/>
    <col min="3813" max="3813" width="19.28515625" style="220" customWidth="1"/>
    <col min="3814" max="3814" width="15.140625" style="220" customWidth="1"/>
    <col min="3815" max="3815" width="21" style="220" bestFit="1" customWidth="1"/>
    <col min="3816" max="3816" width="17.140625" style="220" bestFit="1" customWidth="1"/>
    <col min="3817" max="3817" width="16.85546875" style="220" bestFit="1" customWidth="1"/>
    <col min="3818" max="3818" width="16.7109375" style="220" bestFit="1" customWidth="1"/>
    <col min="3819" max="3819" width="15.7109375" style="220" bestFit="1" customWidth="1"/>
    <col min="3820" max="3820" width="16.28515625" style="220" bestFit="1" customWidth="1"/>
    <col min="3821" max="3821" width="17.28515625" style="220" customWidth="1"/>
    <col min="3822" max="3822" width="23.42578125" style="220" bestFit="1" customWidth="1"/>
    <col min="3823" max="3823" width="31.85546875" style="220" bestFit="1" customWidth="1"/>
    <col min="3824" max="3824" width="7.85546875" style="220" bestFit="1" customWidth="1"/>
    <col min="3825" max="3825" width="5.7109375" style="220" bestFit="1" customWidth="1"/>
    <col min="3826" max="3826" width="9.140625" style="220" bestFit="1" customWidth="1"/>
    <col min="3827" max="3827" width="13.5703125" style="220" bestFit="1" customWidth="1"/>
    <col min="3828" max="4056" width="9.140625" style="220"/>
    <col min="4057" max="4057" width="4.42578125" style="220" bestFit="1" customWidth="1"/>
    <col min="4058" max="4058" width="18.28515625" style="220" bestFit="1" customWidth="1"/>
    <col min="4059" max="4059" width="19" style="220" bestFit="1" customWidth="1"/>
    <col min="4060" max="4060" width="15.42578125" style="220" bestFit="1" customWidth="1"/>
    <col min="4061" max="4062" width="12.42578125" style="220" bestFit="1" customWidth="1"/>
    <col min="4063" max="4063" width="7.140625" style="220" bestFit="1" customWidth="1"/>
    <col min="4064" max="4064" width="10.140625" style="220" bestFit="1" customWidth="1"/>
    <col min="4065" max="4065" width="15.85546875" style="220" bestFit="1" customWidth="1"/>
    <col min="4066" max="4066" width="15.140625" style="220" bestFit="1" customWidth="1"/>
    <col min="4067" max="4067" width="18.28515625" style="220" bestFit="1" customWidth="1"/>
    <col min="4068" max="4068" width="13.28515625" style="220" bestFit="1" customWidth="1"/>
    <col min="4069" max="4069" width="19.28515625" style="220" customWidth="1"/>
    <col min="4070" max="4070" width="15.140625" style="220" customWidth="1"/>
    <col min="4071" max="4071" width="21" style="220" bestFit="1" customWidth="1"/>
    <col min="4072" max="4072" width="17.140625" style="220" bestFit="1" customWidth="1"/>
    <col min="4073" max="4073" width="16.85546875" style="220" bestFit="1" customWidth="1"/>
    <col min="4074" max="4074" width="16.7109375" style="220" bestFit="1" customWidth="1"/>
    <col min="4075" max="4075" width="15.7109375" style="220" bestFit="1" customWidth="1"/>
    <col min="4076" max="4076" width="16.28515625" style="220" bestFit="1" customWidth="1"/>
    <col min="4077" max="4077" width="17.28515625" style="220" customWidth="1"/>
    <col min="4078" max="4078" width="23.42578125" style="220" bestFit="1" customWidth="1"/>
    <col min="4079" max="4079" width="31.85546875" style="220" bestFit="1" customWidth="1"/>
    <col min="4080" max="4080" width="7.85546875" style="220" bestFit="1" customWidth="1"/>
    <col min="4081" max="4081" width="5.7109375" style="220" bestFit="1" customWidth="1"/>
    <col min="4082" max="4082" width="9.140625" style="220" bestFit="1" customWidth="1"/>
    <col min="4083" max="4083" width="13.5703125" style="220" bestFit="1" customWidth="1"/>
    <col min="4084" max="4312" width="9.140625" style="220"/>
    <col min="4313" max="4313" width="4.42578125" style="220" bestFit="1" customWidth="1"/>
    <col min="4314" max="4314" width="18.28515625" style="220" bestFit="1" customWidth="1"/>
    <col min="4315" max="4315" width="19" style="220" bestFit="1" customWidth="1"/>
    <col min="4316" max="4316" width="15.42578125" style="220" bestFit="1" customWidth="1"/>
    <col min="4317" max="4318" width="12.42578125" style="220" bestFit="1" customWidth="1"/>
    <col min="4319" max="4319" width="7.140625" style="220" bestFit="1" customWidth="1"/>
    <col min="4320" max="4320" width="10.140625" style="220" bestFit="1" customWidth="1"/>
    <col min="4321" max="4321" width="15.85546875" style="220" bestFit="1" customWidth="1"/>
    <col min="4322" max="4322" width="15.140625" style="220" bestFit="1" customWidth="1"/>
    <col min="4323" max="4323" width="18.28515625" style="220" bestFit="1" customWidth="1"/>
    <col min="4324" max="4324" width="13.28515625" style="220" bestFit="1" customWidth="1"/>
    <col min="4325" max="4325" width="19.28515625" style="220" customWidth="1"/>
    <col min="4326" max="4326" width="15.140625" style="220" customWidth="1"/>
    <col min="4327" max="4327" width="21" style="220" bestFit="1" customWidth="1"/>
    <col min="4328" max="4328" width="17.140625" style="220" bestFit="1" customWidth="1"/>
    <col min="4329" max="4329" width="16.85546875" style="220" bestFit="1" customWidth="1"/>
    <col min="4330" max="4330" width="16.7109375" style="220" bestFit="1" customWidth="1"/>
    <col min="4331" max="4331" width="15.7109375" style="220" bestFit="1" customWidth="1"/>
    <col min="4332" max="4332" width="16.28515625" style="220" bestFit="1" customWidth="1"/>
    <col min="4333" max="4333" width="17.28515625" style="220" customWidth="1"/>
    <col min="4334" max="4334" width="23.42578125" style="220" bestFit="1" customWidth="1"/>
    <col min="4335" max="4335" width="31.85546875" style="220" bestFit="1" customWidth="1"/>
    <col min="4336" max="4336" width="7.85546875" style="220" bestFit="1" customWidth="1"/>
    <col min="4337" max="4337" width="5.7109375" style="220" bestFit="1" customWidth="1"/>
    <col min="4338" max="4338" width="9.140625" style="220" bestFit="1" customWidth="1"/>
    <col min="4339" max="4339" width="13.5703125" style="220" bestFit="1" customWidth="1"/>
    <col min="4340" max="4568" width="9.140625" style="220"/>
    <col min="4569" max="4569" width="4.42578125" style="220" bestFit="1" customWidth="1"/>
    <col min="4570" max="4570" width="18.28515625" style="220" bestFit="1" customWidth="1"/>
    <col min="4571" max="4571" width="19" style="220" bestFit="1" customWidth="1"/>
    <col min="4572" max="4572" width="15.42578125" style="220" bestFit="1" customWidth="1"/>
    <col min="4573" max="4574" width="12.42578125" style="220" bestFit="1" customWidth="1"/>
    <col min="4575" max="4575" width="7.140625" style="220" bestFit="1" customWidth="1"/>
    <col min="4576" max="4576" width="10.140625" style="220" bestFit="1" customWidth="1"/>
    <col min="4577" max="4577" width="15.85546875" style="220" bestFit="1" customWidth="1"/>
    <col min="4578" max="4578" width="15.140625" style="220" bestFit="1" customWidth="1"/>
    <col min="4579" max="4579" width="18.28515625" style="220" bestFit="1" customWidth="1"/>
    <col min="4580" max="4580" width="13.28515625" style="220" bestFit="1" customWidth="1"/>
    <col min="4581" max="4581" width="19.28515625" style="220" customWidth="1"/>
    <col min="4582" max="4582" width="15.140625" style="220" customWidth="1"/>
    <col min="4583" max="4583" width="21" style="220" bestFit="1" customWidth="1"/>
    <col min="4584" max="4584" width="17.140625" style="220" bestFit="1" customWidth="1"/>
    <col min="4585" max="4585" width="16.85546875" style="220" bestFit="1" customWidth="1"/>
    <col min="4586" max="4586" width="16.7109375" style="220" bestFit="1" customWidth="1"/>
    <col min="4587" max="4587" width="15.7109375" style="220" bestFit="1" customWidth="1"/>
    <col min="4588" max="4588" width="16.28515625" style="220" bestFit="1" customWidth="1"/>
    <col min="4589" max="4589" width="17.28515625" style="220" customWidth="1"/>
    <col min="4590" max="4590" width="23.42578125" style="220" bestFit="1" customWidth="1"/>
    <col min="4591" max="4591" width="31.85546875" style="220" bestFit="1" customWidth="1"/>
    <col min="4592" max="4592" width="7.85546875" style="220" bestFit="1" customWidth="1"/>
    <col min="4593" max="4593" width="5.7109375" style="220" bestFit="1" customWidth="1"/>
    <col min="4594" max="4594" width="9.140625" style="220" bestFit="1" customWidth="1"/>
    <col min="4595" max="4595" width="13.5703125" style="220" bestFit="1" customWidth="1"/>
    <col min="4596" max="4824" width="9.140625" style="220"/>
    <col min="4825" max="4825" width="4.42578125" style="220" bestFit="1" customWidth="1"/>
    <col min="4826" max="4826" width="18.28515625" style="220" bestFit="1" customWidth="1"/>
    <col min="4827" max="4827" width="19" style="220" bestFit="1" customWidth="1"/>
    <col min="4828" max="4828" width="15.42578125" style="220" bestFit="1" customWidth="1"/>
    <col min="4829" max="4830" width="12.42578125" style="220" bestFit="1" customWidth="1"/>
    <col min="4831" max="4831" width="7.140625" style="220" bestFit="1" customWidth="1"/>
    <col min="4832" max="4832" width="10.140625" style="220" bestFit="1" customWidth="1"/>
    <col min="4833" max="4833" width="15.85546875" style="220" bestFit="1" customWidth="1"/>
    <col min="4834" max="4834" width="15.140625" style="220" bestFit="1" customWidth="1"/>
    <col min="4835" max="4835" width="18.28515625" style="220" bestFit="1" customWidth="1"/>
    <col min="4836" max="4836" width="13.28515625" style="220" bestFit="1" customWidth="1"/>
    <col min="4837" max="4837" width="19.28515625" style="220" customWidth="1"/>
    <col min="4838" max="4838" width="15.140625" style="220" customWidth="1"/>
    <col min="4839" max="4839" width="21" style="220" bestFit="1" customWidth="1"/>
    <col min="4840" max="4840" width="17.140625" style="220" bestFit="1" customWidth="1"/>
    <col min="4841" max="4841" width="16.85546875" style="220" bestFit="1" customWidth="1"/>
    <col min="4842" max="4842" width="16.7109375" style="220" bestFit="1" customWidth="1"/>
    <col min="4843" max="4843" width="15.7109375" style="220" bestFit="1" customWidth="1"/>
    <col min="4844" max="4844" width="16.28515625" style="220" bestFit="1" customWidth="1"/>
    <col min="4845" max="4845" width="17.28515625" style="220" customWidth="1"/>
    <col min="4846" max="4846" width="23.42578125" style="220" bestFit="1" customWidth="1"/>
    <col min="4847" max="4847" width="31.85546875" style="220" bestFit="1" customWidth="1"/>
    <col min="4848" max="4848" width="7.85546875" style="220" bestFit="1" customWidth="1"/>
    <col min="4849" max="4849" width="5.7109375" style="220" bestFit="1" customWidth="1"/>
    <col min="4850" max="4850" width="9.140625" style="220" bestFit="1" customWidth="1"/>
    <col min="4851" max="4851" width="13.5703125" style="220" bestFit="1" customWidth="1"/>
    <col min="4852" max="5080" width="9.140625" style="220"/>
    <col min="5081" max="5081" width="4.42578125" style="220" bestFit="1" customWidth="1"/>
    <col min="5082" max="5082" width="18.28515625" style="220" bestFit="1" customWidth="1"/>
    <col min="5083" max="5083" width="19" style="220" bestFit="1" customWidth="1"/>
    <col min="5084" max="5084" width="15.42578125" style="220" bestFit="1" customWidth="1"/>
    <col min="5085" max="5086" width="12.42578125" style="220" bestFit="1" customWidth="1"/>
    <col min="5087" max="5087" width="7.140625" style="220" bestFit="1" customWidth="1"/>
    <col min="5088" max="5088" width="10.140625" style="220" bestFit="1" customWidth="1"/>
    <col min="5089" max="5089" width="15.85546875" style="220" bestFit="1" customWidth="1"/>
    <col min="5090" max="5090" width="15.140625" style="220" bestFit="1" customWidth="1"/>
    <col min="5091" max="5091" width="18.28515625" style="220" bestFit="1" customWidth="1"/>
    <col min="5092" max="5092" width="13.28515625" style="220" bestFit="1" customWidth="1"/>
    <col min="5093" max="5093" width="19.28515625" style="220" customWidth="1"/>
    <col min="5094" max="5094" width="15.140625" style="220" customWidth="1"/>
    <col min="5095" max="5095" width="21" style="220" bestFit="1" customWidth="1"/>
    <col min="5096" max="5096" width="17.140625" style="220" bestFit="1" customWidth="1"/>
    <col min="5097" max="5097" width="16.85546875" style="220" bestFit="1" customWidth="1"/>
    <col min="5098" max="5098" width="16.7109375" style="220" bestFit="1" customWidth="1"/>
    <col min="5099" max="5099" width="15.7109375" style="220" bestFit="1" customWidth="1"/>
    <col min="5100" max="5100" width="16.28515625" style="220" bestFit="1" customWidth="1"/>
    <col min="5101" max="5101" width="17.28515625" style="220" customWidth="1"/>
    <col min="5102" max="5102" width="23.42578125" style="220" bestFit="1" customWidth="1"/>
    <col min="5103" max="5103" width="31.85546875" style="220" bestFit="1" customWidth="1"/>
    <col min="5104" max="5104" width="7.85546875" style="220" bestFit="1" customWidth="1"/>
    <col min="5105" max="5105" width="5.7109375" style="220" bestFit="1" customWidth="1"/>
    <col min="5106" max="5106" width="9.140625" style="220" bestFit="1" customWidth="1"/>
    <col min="5107" max="5107" width="13.5703125" style="220" bestFit="1" customWidth="1"/>
    <col min="5108" max="5336" width="9.140625" style="220"/>
    <col min="5337" max="5337" width="4.42578125" style="220" bestFit="1" customWidth="1"/>
    <col min="5338" max="5338" width="18.28515625" style="220" bestFit="1" customWidth="1"/>
    <col min="5339" max="5339" width="19" style="220" bestFit="1" customWidth="1"/>
    <col min="5340" max="5340" width="15.42578125" style="220" bestFit="1" customWidth="1"/>
    <col min="5341" max="5342" width="12.42578125" style="220" bestFit="1" customWidth="1"/>
    <col min="5343" max="5343" width="7.140625" style="220" bestFit="1" customWidth="1"/>
    <col min="5344" max="5344" width="10.140625" style="220" bestFit="1" customWidth="1"/>
    <col min="5345" max="5345" width="15.85546875" style="220" bestFit="1" customWidth="1"/>
    <col min="5346" max="5346" width="15.140625" style="220" bestFit="1" customWidth="1"/>
    <col min="5347" max="5347" width="18.28515625" style="220" bestFit="1" customWidth="1"/>
    <col min="5348" max="5348" width="13.28515625" style="220" bestFit="1" customWidth="1"/>
    <col min="5349" max="5349" width="19.28515625" style="220" customWidth="1"/>
    <col min="5350" max="5350" width="15.140625" style="220" customWidth="1"/>
    <col min="5351" max="5351" width="21" style="220" bestFit="1" customWidth="1"/>
    <col min="5352" max="5352" width="17.140625" style="220" bestFit="1" customWidth="1"/>
    <col min="5353" max="5353" width="16.85546875" style="220" bestFit="1" customWidth="1"/>
    <col min="5354" max="5354" width="16.7109375" style="220" bestFit="1" customWidth="1"/>
    <col min="5355" max="5355" width="15.7109375" style="220" bestFit="1" customWidth="1"/>
    <col min="5356" max="5356" width="16.28515625" style="220" bestFit="1" customWidth="1"/>
    <col min="5357" max="5357" width="17.28515625" style="220" customWidth="1"/>
    <col min="5358" max="5358" width="23.42578125" style="220" bestFit="1" customWidth="1"/>
    <col min="5359" max="5359" width="31.85546875" style="220" bestFit="1" customWidth="1"/>
    <col min="5360" max="5360" width="7.85546875" style="220" bestFit="1" customWidth="1"/>
    <col min="5361" max="5361" width="5.7109375" style="220" bestFit="1" customWidth="1"/>
    <col min="5362" max="5362" width="9.140625" style="220" bestFit="1" customWidth="1"/>
    <col min="5363" max="5363" width="13.5703125" style="220" bestFit="1" customWidth="1"/>
    <col min="5364" max="5592" width="9.140625" style="220"/>
    <col min="5593" max="5593" width="4.42578125" style="220" bestFit="1" customWidth="1"/>
    <col min="5594" max="5594" width="18.28515625" style="220" bestFit="1" customWidth="1"/>
    <col min="5595" max="5595" width="19" style="220" bestFit="1" customWidth="1"/>
    <col min="5596" max="5596" width="15.42578125" style="220" bestFit="1" customWidth="1"/>
    <col min="5597" max="5598" width="12.42578125" style="220" bestFit="1" customWidth="1"/>
    <col min="5599" max="5599" width="7.140625" style="220" bestFit="1" customWidth="1"/>
    <col min="5600" max="5600" width="10.140625" style="220" bestFit="1" customWidth="1"/>
    <col min="5601" max="5601" width="15.85546875" style="220" bestFit="1" customWidth="1"/>
    <col min="5602" max="5602" width="15.140625" style="220" bestFit="1" customWidth="1"/>
    <col min="5603" max="5603" width="18.28515625" style="220" bestFit="1" customWidth="1"/>
    <col min="5604" max="5604" width="13.28515625" style="220" bestFit="1" customWidth="1"/>
    <col min="5605" max="5605" width="19.28515625" style="220" customWidth="1"/>
    <col min="5606" max="5606" width="15.140625" style="220" customWidth="1"/>
    <col min="5607" max="5607" width="21" style="220" bestFit="1" customWidth="1"/>
    <col min="5608" max="5608" width="17.140625" style="220" bestFit="1" customWidth="1"/>
    <col min="5609" max="5609" width="16.85546875" style="220" bestFit="1" customWidth="1"/>
    <col min="5610" max="5610" width="16.7109375" style="220" bestFit="1" customWidth="1"/>
    <col min="5611" max="5611" width="15.7109375" style="220" bestFit="1" customWidth="1"/>
    <col min="5612" max="5612" width="16.28515625" style="220" bestFit="1" customWidth="1"/>
    <col min="5613" max="5613" width="17.28515625" style="220" customWidth="1"/>
    <col min="5614" max="5614" width="23.42578125" style="220" bestFit="1" customWidth="1"/>
    <col min="5615" max="5615" width="31.85546875" style="220" bestFit="1" customWidth="1"/>
    <col min="5616" max="5616" width="7.85546875" style="220" bestFit="1" customWidth="1"/>
    <col min="5617" max="5617" width="5.7109375" style="220" bestFit="1" customWidth="1"/>
    <col min="5618" max="5618" width="9.140625" style="220" bestFit="1" customWidth="1"/>
    <col min="5619" max="5619" width="13.5703125" style="220" bestFit="1" customWidth="1"/>
    <col min="5620" max="5848" width="9.140625" style="220"/>
    <col min="5849" max="5849" width="4.42578125" style="220" bestFit="1" customWidth="1"/>
    <col min="5850" max="5850" width="18.28515625" style="220" bestFit="1" customWidth="1"/>
    <col min="5851" max="5851" width="19" style="220" bestFit="1" customWidth="1"/>
    <col min="5852" max="5852" width="15.42578125" style="220" bestFit="1" customWidth="1"/>
    <col min="5853" max="5854" width="12.42578125" style="220" bestFit="1" customWidth="1"/>
    <col min="5855" max="5855" width="7.140625" style="220" bestFit="1" customWidth="1"/>
    <col min="5856" max="5856" width="10.140625" style="220" bestFit="1" customWidth="1"/>
    <col min="5857" max="5857" width="15.85546875" style="220" bestFit="1" customWidth="1"/>
    <col min="5858" max="5858" width="15.140625" style="220" bestFit="1" customWidth="1"/>
    <col min="5859" max="5859" width="18.28515625" style="220" bestFit="1" customWidth="1"/>
    <col min="5860" max="5860" width="13.28515625" style="220" bestFit="1" customWidth="1"/>
    <col min="5861" max="5861" width="19.28515625" style="220" customWidth="1"/>
    <col min="5862" max="5862" width="15.140625" style="220" customWidth="1"/>
    <col min="5863" max="5863" width="21" style="220" bestFit="1" customWidth="1"/>
    <col min="5864" max="5864" width="17.140625" style="220" bestFit="1" customWidth="1"/>
    <col min="5865" max="5865" width="16.85546875" style="220" bestFit="1" customWidth="1"/>
    <col min="5866" max="5866" width="16.7109375" style="220" bestFit="1" customWidth="1"/>
    <col min="5867" max="5867" width="15.7109375" style="220" bestFit="1" customWidth="1"/>
    <col min="5868" max="5868" width="16.28515625" style="220" bestFit="1" customWidth="1"/>
    <col min="5869" max="5869" width="17.28515625" style="220" customWidth="1"/>
    <col min="5870" max="5870" width="23.42578125" style="220" bestFit="1" customWidth="1"/>
    <col min="5871" max="5871" width="31.85546875" style="220" bestFit="1" customWidth="1"/>
    <col min="5872" max="5872" width="7.85546875" style="220" bestFit="1" customWidth="1"/>
    <col min="5873" max="5873" width="5.7109375" style="220" bestFit="1" customWidth="1"/>
    <col min="5874" max="5874" width="9.140625" style="220" bestFit="1" customWidth="1"/>
    <col min="5875" max="5875" width="13.5703125" style="220" bestFit="1" customWidth="1"/>
    <col min="5876" max="6104" width="9.140625" style="220"/>
    <col min="6105" max="6105" width="4.42578125" style="220" bestFit="1" customWidth="1"/>
    <col min="6106" max="6106" width="18.28515625" style="220" bestFit="1" customWidth="1"/>
    <col min="6107" max="6107" width="19" style="220" bestFit="1" customWidth="1"/>
    <col min="6108" max="6108" width="15.42578125" style="220" bestFit="1" customWidth="1"/>
    <col min="6109" max="6110" width="12.42578125" style="220" bestFit="1" customWidth="1"/>
    <col min="6111" max="6111" width="7.140625" style="220" bestFit="1" customWidth="1"/>
    <col min="6112" max="6112" width="10.140625" style="220" bestFit="1" customWidth="1"/>
    <col min="6113" max="6113" width="15.85546875" style="220" bestFit="1" customWidth="1"/>
    <col min="6114" max="6114" width="15.140625" style="220" bestFit="1" customWidth="1"/>
    <col min="6115" max="6115" width="18.28515625" style="220" bestFit="1" customWidth="1"/>
    <col min="6116" max="6116" width="13.28515625" style="220" bestFit="1" customWidth="1"/>
    <col min="6117" max="6117" width="19.28515625" style="220" customWidth="1"/>
    <col min="6118" max="6118" width="15.140625" style="220" customWidth="1"/>
    <col min="6119" max="6119" width="21" style="220" bestFit="1" customWidth="1"/>
    <col min="6120" max="6120" width="17.140625" style="220" bestFit="1" customWidth="1"/>
    <col min="6121" max="6121" width="16.85546875" style="220" bestFit="1" customWidth="1"/>
    <col min="6122" max="6122" width="16.7109375" style="220" bestFit="1" customWidth="1"/>
    <col min="6123" max="6123" width="15.7109375" style="220" bestFit="1" customWidth="1"/>
    <col min="6124" max="6124" width="16.28515625" style="220" bestFit="1" customWidth="1"/>
    <col min="6125" max="6125" width="17.28515625" style="220" customWidth="1"/>
    <col min="6126" max="6126" width="23.42578125" style="220" bestFit="1" customWidth="1"/>
    <col min="6127" max="6127" width="31.85546875" style="220" bestFit="1" customWidth="1"/>
    <col min="6128" max="6128" width="7.85546875" style="220" bestFit="1" customWidth="1"/>
    <col min="6129" max="6129" width="5.7109375" style="220" bestFit="1" customWidth="1"/>
    <col min="6130" max="6130" width="9.140625" style="220" bestFit="1" customWidth="1"/>
    <col min="6131" max="6131" width="13.5703125" style="220" bestFit="1" customWidth="1"/>
    <col min="6132" max="6360" width="9.140625" style="220"/>
    <col min="6361" max="6361" width="4.42578125" style="220" bestFit="1" customWidth="1"/>
    <col min="6362" max="6362" width="18.28515625" style="220" bestFit="1" customWidth="1"/>
    <col min="6363" max="6363" width="19" style="220" bestFit="1" customWidth="1"/>
    <col min="6364" max="6364" width="15.42578125" style="220" bestFit="1" customWidth="1"/>
    <col min="6365" max="6366" width="12.42578125" style="220" bestFit="1" customWidth="1"/>
    <col min="6367" max="6367" width="7.140625" style="220" bestFit="1" customWidth="1"/>
    <col min="6368" max="6368" width="10.140625" style="220" bestFit="1" customWidth="1"/>
    <col min="6369" max="6369" width="15.85546875" style="220" bestFit="1" customWidth="1"/>
    <col min="6370" max="6370" width="15.140625" style="220" bestFit="1" customWidth="1"/>
    <col min="6371" max="6371" width="18.28515625" style="220" bestFit="1" customWidth="1"/>
    <col min="6372" max="6372" width="13.28515625" style="220" bestFit="1" customWidth="1"/>
    <col min="6373" max="6373" width="19.28515625" style="220" customWidth="1"/>
    <col min="6374" max="6374" width="15.140625" style="220" customWidth="1"/>
    <col min="6375" max="6375" width="21" style="220" bestFit="1" customWidth="1"/>
    <col min="6376" max="6376" width="17.140625" style="220" bestFit="1" customWidth="1"/>
    <col min="6377" max="6377" width="16.85546875" style="220" bestFit="1" customWidth="1"/>
    <col min="6378" max="6378" width="16.7109375" style="220" bestFit="1" customWidth="1"/>
    <col min="6379" max="6379" width="15.7109375" style="220" bestFit="1" customWidth="1"/>
    <col min="6380" max="6380" width="16.28515625" style="220" bestFit="1" customWidth="1"/>
    <col min="6381" max="6381" width="17.28515625" style="220" customWidth="1"/>
    <col min="6382" max="6382" width="23.42578125" style="220" bestFit="1" customWidth="1"/>
    <col min="6383" max="6383" width="31.85546875" style="220" bestFit="1" customWidth="1"/>
    <col min="6384" max="6384" width="7.85546875" style="220" bestFit="1" customWidth="1"/>
    <col min="6385" max="6385" width="5.7109375" style="220" bestFit="1" customWidth="1"/>
    <col min="6386" max="6386" width="9.140625" style="220" bestFit="1" customWidth="1"/>
    <col min="6387" max="6387" width="13.5703125" style="220" bestFit="1" customWidth="1"/>
    <col min="6388" max="6616" width="9.140625" style="220"/>
    <col min="6617" max="6617" width="4.42578125" style="220" bestFit="1" customWidth="1"/>
    <col min="6618" max="6618" width="18.28515625" style="220" bestFit="1" customWidth="1"/>
    <col min="6619" max="6619" width="19" style="220" bestFit="1" customWidth="1"/>
    <col min="6620" max="6620" width="15.42578125" style="220" bestFit="1" customWidth="1"/>
    <col min="6621" max="6622" width="12.42578125" style="220" bestFit="1" customWidth="1"/>
    <col min="6623" max="6623" width="7.140625" style="220" bestFit="1" customWidth="1"/>
    <col min="6624" max="6624" width="10.140625" style="220" bestFit="1" customWidth="1"/>
    <col min="6625" max="6625" width="15.85546875" style="220" bestFit="1" customWidth="1"/>
    <col min="6626" max="6626" width="15.140625" style="220" bestFit="1" customWidth="1"/>
    <col min="6627" max="6627" width="18.28515625" style="220" bestFit="1" customWidth="1"/>
    <col min="6628" max="6628" width="13.28515625" style="220" bestFit="1" customWidth="1"/>
    <col min="6629" max="6629" width="19.28515625" style="220" customWidth="1"/>
    <col min="6630" max="6630" width="15.140625" style="220" customWidth="1"/>
    <col min="6631" max="6631" width="21" style="220" bestFit="1" customWidth="1"/>
    <col min="6632" max="6632" width="17.140625" style="220" bestFit="1" customWidth="1"/>
    <col min="6633" max="6633" width="16.85546875" style="220" bestFit="1" customWidth="1"/>
    <col min="6634" max="6634" width="16.7109375" style="220" bestFit="1" customWidth="1"/>
    <col min="6635" max="6635" width="15.7109375" style="220" bestFit="1" customWidth="1"/>
    <col min="6636" max="6636" width="16.28515625" style="220" bestFit="1" customWidth="1"/>
    <col min="6637" max="6637" width="17.28515625" style="220" customWidth="1"/>
    <col min="6638" max="6638" width="23.42578125" style="220" bestFit="1" customWidth="1"/>
    <col min="6639" max="6639" width="31.85546875" style="220" bestFit="1" customWidth="1"/>
    <col min="6640" max="6640" width="7.85546875" style="220" bestFit="1" customWidth="1"/>
    <col min="6641" max="6641" width="5.7109375" style="220" bestFit="1" customWidth="1"/>
    <col min="6642" max="6642" width="9.140625" style="220" bestFit="1" customWidth="1"/>
    <col min="6643" max="6643" width="13.5703125" style="220" bestFit="1" customWidth="1"/>
    <col min="6644" max="6872" width="9.140625" style="220"/>
    <col min="6873" max="6873" width="4.42578125" style="220" bestFit="1" customWidth="1"/>
    <col min="6874" max="6874" width="18.28515625" style="220" bestFit="1" customWidth="1"/>
    <col min="6875" max="6875" width="19" style="220" bestFit="1" customWidth="1"/>
    <col min="6876" max="6876" width="15.42578125" style="220" bestFit="1" customWidth="1"/>
    <col min="6877" max="6878" width="12.42578125" style="220" bestFit="1" customWidth="1"/>
    <col min="6879" max="6879" width="7.140625" style="220" bestFit="1" customWidth="1"/>
    <col min="6880" max="6880" width="10.140625" style="220" bestFit="1" customWidth="1"/>
    <col min="6881" max="6881" width="15.85546875" style="220" bestFit="1" customWidth="1"/>
    <col min="6882" max="6882" width="15.140625" style="220" bestFit="1" customWidth="1"/>
    <col min="6883" max="6883" width="18.28515625" style="220" bestFit="1" customWidth="1"/>
    <col min="6884" max="6884" width="13.28515625" style="220" bestFit="1" customWidth="1"/>
    <col min="6885" max="6885" width="19.28515625" style="220" customWidth="1"/>
    <col min="6886" max="6886" width="15.140625" style="220" customWidth="1"/>
    <col min="6887" max="6887" width="21" style="220" bestFit="1" customWidth="1"/>
    <col min="6888" max="6888" width="17.140625" style="220" bestFit="1" customWidth="1"/>
    <col min="6889" max="6889" width="16.85546875" style="220" bestFit="1" customWidth="1"/>
    <col min="6890" max="6890" width="16.7109375" style="220" bestFit="1" customWidth="1"/>
    <col min="6891" max="6891" width="15.7109375" style="220" bestFit="1" customWidth="1"/>
    <col min="6892" max="6892" width="16.28515625" style="220" bestFit="1" customWidth="1"/>
    <col min="6893" max="6893" width="17.28515625" style="220" customWidth="1"/>
    <col min="6894" max="6894" width="23.42578125" style="220" bestFit="1" customWidth="1"/>
    <col min="6895" max="6895" width="31.85546875" style="220" bestFit="1" customWidth="1"/>
    <col min="6896" max="6896" width="7.85546875" style="220" bestFit="1" customWidth="1"/>
    <col min="6897" max="6897" width="5.7109375" style="220" bestFit="1" customWidth="1"/>
    <col min="6898" max="6898" width="9.140625" style="220" bestFit="1" customWidth="1"/>
    <col min="6899" max="6899" width="13.5703125" style="220" bestFit="1" customWidth="1"/>
    <col min="6900" max="7128" width="9.140625" style="220"/>
    <col min="7129" max="7129" width="4.42578125" style="220" bestFit="1" customWidth="1"/>
    <col min="7130" max="7130" width="18.28515625" style="220" bestFit="1" customWidth="1"/>
    <col min="7131" max="7131" width="19" style="220" bestFit="1" customWidth="1"/>
    <col min="7132" max="7132" width="15.42578125" style="220" bestFit="1" customWidth="1"/>
    <col min="7133" max="7134" width="12.42578125" style="220" bestFit="1" customWidth="1"/>
    <col min="7135" max="7135" width="7.140625" style="220" bestFit="1" customWidth="1"/>
    <col min="7136" max="7136" width="10.140625" style="220" bestFit="1" customWidth="1"/>
    <col min="7137" max="7137" width="15.85546875" style="220" bestFit="1" customWidth="1"/>
    <col min="7138" max="7138" width="15.140625" style="220" bestFit="1" customWidth="1"/>
    <col min="7139" max="7139" width="18.28515625" style="220" bestFit="1" customWidth="1"/>
    <col min="7140" max="7140" width="13.28515625" style="220" bestFit="1" customWidth="1"/>
    <col min="7141" max="7141" width="19.28515625" style="220" customWidth="1"/>
    <col min="7142" max="7142" width="15.140625" style="220" customWidth="1"/>
    <col min="7143" max="7143" width="21" style="220" bestFit="1" customWidth="1"/>
    <col min="7144" max="7144" width="17.140625" style="220" bestFit="1" customWidth="1"/>
    <col min="7145" max="7145" width="16.85546875" style="220" bestFit="1" customWidth="1"/>
    <col min="7146" max="7146" width="16.7109375" style="220" bestFit="1" customWidth="1"/>
    <col min="7147" max="7147" width="15.7109375" style="220" bestFit="1" customWidth="1"/>
    <col min="7148" max="7148" width="16.28515625" style="220" bestFit="1" customWidth="1"/>
    <col min="7149" max="7149" width="17.28515625" style="220" customWidth="1"/>
    <col min="7150" max="7150" width="23.42578125" style="220" bestFit="1" customWidth="1"/>
    <col min="7151" max="7151" width="31.85546875" style="220" bestFit="1" customWidth="1"/>
    <col min="7152" max="7152" width="7.85546875" style="220" bestFit="1" customWidth="1"/>
    <col min="7153" max="7153" width="5.7109375" style="220" bestFit="1" customWidth="1"/>
    <col min="7154" max="7154" width="9.140625" style="220" bestFit="1" customWidth="1"/>
    <col min="7155" max="7155" width="13.5703125" style="220" bestFit="1" customWidth="1"/>
    <col min="7156" max="7384" width="9.140625" style="220"/>
    <col min="7385" max="7385" width="4.42578125" style="220" bestFit="1" customWidth="1"/>
    <col min="7386" max="7386" width="18.28515625" style="220" bestFit="1" customWidth="1"/>
    <col min="7387" max="7387" width="19" style="220" bestFit="1" customWidth="1"/>
    <col min="7388" max="7388" width="15.42578125" style="220" bestFit="1" customWidth="1"/>
    <col min="7389" max="7390" width="12.42578125" style="220" bestFit="1" customWidth="1"/>
    <col min="7391" max="7391" width="7.140625" style="220" bestFit="1" customWidth="1"/>
    <col min="7392" max="7392" width="10.140625" style="220" bestFit="1" customWidth="1"/>
    <col min="7393" max="7393" width="15.85546875" style="220" bestFit="1" customWidth="1"/>
    <col min="7394" max="7394" width="15.140625" style="220" bestFit="1" customWidth="1"/>
    <col min="7395" max="7395" width="18.28515625" style="220" bestFit="1" customWidth="1"/>
    <col min="7396" max="7396" width="13.28515625" style="220" bestFit="1" customWidth="1"/>
    <col min="7397" max="7397" width="19.28515625" style="220" customWidth="1"/>
    <col min="7398" max="7398" width="15.140625" style="220" customWidth="1"/>
    <col min="7399" max="7399" width="21" style="220" bestFit="1" customWidth="1"/>
    <col min="7400" max="7400" width="17.140625" style="220" bestFit="1" customWidth="1"/>
    <col min="7401" max="7401" width="16.85546875" style="220" bestFit="1" customWidth="1"/>
    <col min="7402" max="7402" width="16.7109375" style="220" bestFit="1" customWidth="1"/>
    <col min="7403" max="7403" width="15.7109375" style="220" bestFit="1" customWidth="1"/>
    <col min="7404" max="7404" width="16.28515625" style="220" bestFit="1" customWidth="1"/>
    <col min="7405" max="7405" width="17.28515625" style="220" customWidth="1"/>
    <col min="7406" max="7406" width="23.42578125" style="220" bestFit="1" customWidth="1"/>
    <col min="7407" max="7407" width="31.85546875" style="220" bestFit="1" customWidth="1"/>
    <col min="7408" max="7408" width="7.85546875" style="220" bestFit="1" customWidth="1"/>
    <col min="7409" max="7409" width="5.7109375" style="220" bestFit="1" customWidth="1"/>
    <col min="7410" max="7410" width="9.140625" style="220" bestFit="1" customWidth="1"/>
    <col min="7411" max="7411" width="13.5703125" style="220" bestFit="1" customWidth="1"/>
    <col min="7412" max="7640" width="9.140625" style="220"/>
    <col min="7641" max="7641" width="4.42578125" style="220" bestFit="1" customWidth="1"/>
    <col min="7642" max="7642" width="18.28515625" style="220" bestFit="1" customWidth="1"/>
    <col min="7643" max="7643" width="19" style="220" bestFit="1" customWidth="1"/>
    <col min="7644" max="7644" width="15.42578125" style="220" bestFit="1" customWidth="1"/>
    <col min="7645" max="7646" width="12.42578125" style="220" bestFit="1" customWidth="1"/>
    <col min="7647" max="7647" width="7.140625" style="220" bestFit="1" customWidth="1"/>
    <col min="7648" max="7648" width="10.140625" style="220" bestFit="1" customWidth="1"/>
    <col min="7649" max="7649" width="15.85546875" style="220" bestFit="1" customWidth="1"/>
    <col min="7650" max="7650" width="15.140625" style="220" bestFit="1" customWidth="1"/>
    <col min="7651" max="7651" width="18.28515625" style="220" bestFit="1" customWidth="1"/>
    <col min="7652" max="7652" width="13.28515625" style="220" bestFit="1" customWidth="1"/>
    <col min="7653" max="7653" width="19.28515625" style="220" customWidth="1"/>
    <col min="7654" max="7654" width="15.140625" style="220" customWidth="1"/>
    <col min="7655" max="7655" width="21" style="220" bestFit="1" customWidth="1"/>
    <col min="7656" max="7656" width="17.140625" style="220" bestFit="1" customWidth="1"/>
    <col min="7657" max="7657" width="16.85546875" style="220" bestFit="1" customWidth="1"/>
    <col min="7658" max="7658" width="16.7109375" style="220" bestFit="1" customWidth="1"/>
    <col min="7659" max="7659" width="15.7109375" style="220" bestFit="1" customWidth="1"/>
    <col min="7660" max="7660" width="16.28515625" style="220" bestFit="1" customWidth="1"/>
    <col min="7661" max="7661" width="17.28515625" style="220" customWidth="1"/>
    <col min="7662" max="7662" width="23.42578125" style="220" bestFit="1" customWidth="1"/>
    <col min="7663" max="7663" width="31.85546875" style="220" bestFit="1" customWidth="1"/>
    <col min="7664" max="7664" width="7.85546875" style="220" bestFit="1" customWidth="1"/>
    <col min="7665" max="7665" width="5.7109375" style="220" bestFit="1" customWidth="1"/>
    <col min="7666" max="7666" width="9.140625" style="220" bestFit="1" customWidth="1"/>
    <col min="7667" max="7667" width="13.5703125" style="220" bestFit="1" customWidth="1"/>
    <col min="7668" max="7896" width="9.140625" style="220"/>
    <col min="7897" max="7897" width="4.42578125" style="220" bestFit="1" customWidth="1"/>
    <col min="7898" max="7898" width="18.28515625" style="220" bestFit="1" customWidth="1"/>
    <col min="7899" max="7899" width="19" style="220" bestFit="1" customWidth="1"/>
    <col min="7900" max="7900" width="15.42578125" style="220" bestFit="1" customWidth="1"/>
    <col min="7901" max="7902" width="12.42578125" style="220" bestFit="1" customWidth="1"/>
    <col min="7903" max="7903" width="7.140625" style="220" bestFit="1" customWidth="1"/>
    <col min="7904" max="7904" width="10.140625" style="220" bestFit="1" customWidth="1"/>
    <col min="7905" max="7905" width="15.85546875" style="220" bestFit="1" customWidth="1"/>
    <col min="7906" max="7906" width="15.140625" style="220" bestFit="1" customWidth="1"/>
    <col min="7907" max="7907" width="18.28515625" style="220" bestFit="1" customWidth="1"/>
    <col min="7908" max="7908" width="13.28515625" style="220" bestFit="1" customWidth="1"/>
    <col min="7909" max="7909" width="19.28515625" style="220" customWidth="1"/>
    <col min="7910" max="7910" width="15.140625" style="220" customWidth="1"/>
    <col min="7911" max="7911" width="21" style="220" bestFit="1" customWidth="1"/>
    <col min="7912" max="7912" width="17.140625" style="220" bestFit="1" customWidth="1"/>
    <col min="7913" max="7913" width="16.85546875" style="220" bestFit="1" customWidth="1"/>
    <col min="7914" max="7914" width="16.7109375" style="220" bestFit="1" customWidth="1"/>
    <col min="7915" max="7915" width="15.7109375" style="220" bestFit="1" customWidth="1"/>
    <col min="7916" max="7916" width="16.28515625" style="220" bestFit="1" customWidth="1"/>
    <col min="7917" max="7917" width="17.28515625" style="220" customWidth="1"/>
    <col min="7918" max="7918" width="23.42578125" style="220" bestFit="1" customWidth="1"/>
    <col min="7919" max="7919" width="31.85546875" style="220" bestFit="1" customWidth="1"/>
    <col min="7920" max="7920" width="7.85546875" style="220" bestFit="1" customWidth="1"/>
    <col min="7921" max="7921" width="5.7109375" style="220" bestFit="1" customWidth="1"/>
    <col min="7922" max="7922" width="9.140625" style="220" bestFit="1" customWidth="1"/>
    <col min="7923" max="7923" width="13.5703125" style="220" bestFit="1" customWidth="1"/>
    <col min="7924" max="8152" width="9.140625" style="220"/>
    <col min="8153" max="8153" width="4.42578125" style="220" bestFit="1" customWidth="1"/>
    <col min="8154" max="8154" width="18.28515625" style="220" bestFit="1" customWidth="1"/>
    <col min="8155" max="8155" width="19" style="220" bestFit="1" customWidth="1"/>
    <col min="8156" max="8156" width="15.42578125" style="220" bestFit="1" customWidth="1"/>
    <col min="8157" max="8158" width="12.42578125" style="220" bestFit="1" customWidth="1"/>
    <col min="8159" max="8159" width="7.140625" style="220" bestFit="1" customWidth="1"/>
    <col min="8160" max="8160" width="10.140625" style="220" bestFit="1" customWidth="1"/>
    <col min="8161" max="8161" width="15.85546875" style="220" bestFit="1" customWidth="1"/>
    <col min="8162" max="8162" width="15.140625" style="220" bestFit="1" customWidth="1"/>
    <col min="8163" max="8163" width="18.28515625" style="220" bestFit="1" customWidth="1"/>
    <col min="8164" max="8164" width="13.28515625" style="220" bestFit="1" customWidth="1"/>
    <col min="8165" max="8165" width="19.28515625" style="220" customWidth="1"/>
    <col min="8166" max="8166" width="15.140625" style="220" customWidth="1"/>
    <col min="8167" max="8167" width="21" style="220" bestFit="1" customWidth="1"/>
    <col min="8168" max="8168" width="17.140625" style="220" bestFit="1" customWidth="1"/>
    <col min="8169" max="8169" width="16.85546875" style="220" bestFit="1" customWidth="1"/>
    <col min="8170" max="8170" width="16.7109375" style="220" bestFit="1" customWidth="1"/>
    <col min="8171" max="8171" width="15.7109375" style="220" bestFit="1" customWidth="1"/>
    <col min="8172" max="8172" width="16.28515625" style="220" bestFit="1" customWidth="1"/>
    <col min="8173" max="8173" width="17.28515625" style="220" customWidth="1"/>
    <col min="8174" max="8174" width="23.42578125" style="220" bestFit="1" customWidth="1"/>
    <col min="8175" max="8175" width="31.85546875" style="220" bestFit="1" customWidth="1"/>
    <col min="8176" max="8176" width="7.85546875" style="220" bestFit="1" customWidth="1"/>
    <col min="8177" max="8177" width="5.7109375" style="220" bestFit="1" customWidth="1"/>
    <col min="8178" max="8178" width="9.140625" style="220" bestFit="1" customWidth="1"/>
    <col min="8179" max="8179" width="13.5703125" style="220" bestFit="1" customWidth="1"/>
    <col min="8180" max="8408" width="9.140625" style="220"/>
    <col min="8409" max="8409" width="4.42578125" style="220" bestFit="1" customWidth="1"/>
    <col min="8410" max="8410" width="18.28515625" style="220" bestFit="1" customWidth="1"/>
    <col min="8411" max="8411" width="19" style="220" bestFit="1" customWidth="1"/>
    <col min="8412" max="8412" width="15.42578125" style="220" bestFit="1" customWidth="1"/>
    <col min="8413" max="8414" width="12.42578125" style="220" bestFit="1" customWidth="1"/>
    <col min="8415" max="8415" width="7.140625" style="220" bestFit="1" customWidth="1"/>
    <col min="8416" max="8416" width="10.140625" style="220" bestFit="1" customWidth="1"/>
    <col min="8417" max="8417" width="15.85546875" style="220" bestFit="1" customWidth="1"/>
    <col min="8418" max="8418" width="15.140625" style="220" bestFit="1" customWidth="1"/>
    <col min="8419" max="8419" width="18.28515625" style="220" bestFit="1" customWidth="1"/>
    <col min="8420" max="8420" width="13.28515625" style="220" bestFit="1" customWidth="1"/>
    <col min="8421" max="8421" width="19.28515625" style="220" customWidth="1"/>
    <col min="8422" max="8422" width="15.140625" style="220" customWidth="1"/>
    <col min="8423" max="8423" width="21" style="220" bestFit="1" customWidth="1"/>
    <col min="8424" max="8424" width="17.140625" style="220" bestFit="1" customWidth="1"/>
    <col min="8425" max="8425" width="16.85546875" style="220" bestFit="1" customWidth="1"/>
    <col min="8426" max="8426" width="16.7109375" style="220" bestFit="1" customWidth="1"/>
    <col min="8427" max="8427" width="15.7109375" style="220" bestFit="1" customWidth="1"/>
    <col min="8428" max="8428" width="16.28515625" style="220" bestFit="1" customWidth="1"/>
    <col min="8429" max="8429" width="17.28515625" style="220" customWidth="1"/>
    <col min="8430" max="8430" width="23.42578125" style="220" bestFit="1" customWidth="1"/>
    <col min="8431" max="8431" width="31.85546875" style="220" bestFit="1" customWidth="1"/>
    <col min="8432" max="8432" width="7.85546875" style="220" bestFit="1" customWidth="1"/>
    <col min="8433" max="8433" width="5.7109375" style="220" bestFit="1" customWidth="1"/>
    <col min="8434" max="8434" width="9.140625" style="220" bestFit="1" customWidth="1"/>
    <col min="8435" max="8435" width="13.5703125" style="220" bestFit="1" customWidth="1"/>
    <col min="8436" max="8664" width="9.140625" style="220"/>
    <col min="8665" max="8665" width="4.42578125" style="220" bestFit="1" customWidth="1"/>
    <col min="8666" max="8666" width="18.28515625" style="220" bestFit="1" customWidth="1"/>
    <col min="8667" max="8667" width="19" style="220" bestFit="1" customWidth="1"/>
    <col min="8668" max="8668" width="15.42578125" style="220" bestFit="1" customWidth="1"/>
    <col min="8669" max="8670" width="12.42578125" style="220" bestFit="1" customWidth="1"/>
    <col min="8671" max="8671" width="7.140625" style="220" bestFit="1" customWidth="1"/>
    <col min="8672" max="8672" width="10.140625" style="220" bestFit="1" customWidth="1"/>
    <col min="8673" max="8673" width="15.85546875" style="220" bestFit="1" customWidth="1"/>
    <col min="8674" max="8674" width="15.140625" style="220" bestFit="1" customWidth="1"/>
    <col min="8675" max="8675" width="18.28515625" style="220" bestFit="1" customWidth="1"/>
    <col min="8676" max="8676" width="13.28515625" style="220" bestFit="1" customWidth="1"/>
    <col min="8677" max="8677" width="19.28515625" style="220" customWidth="1"/>
    <col min="8678" max="8678" width="15.140625" style="220" customWidth="1"/>
    <col min="8679" max="8679" width="21" style="220" bestFit="1" customWidth="1"/>
    <col min="8680" max="8680" width="17.140625" style="220" bestFit="1" customWidth="1"/>
    <col min="8681" max="8681" width="16.85546875" style="220" bestFit="1" customWidth="1"/>
    <col min="8682" max="8682" width="16.7109375" style="220" bestFit="1" customWidth="1"/>
    <col min="8683" max="8683" width="15.7109375" style="220" bestFit="1" customWidth="1"/>
    <col min="8684" max="8684" width="16.28515625" style="220" bestFit="1" customWidth="1"/>
    <col min="8685" max="8685" width="17.28515625" style="220" customWidth="1"/>
    <col min="8686" max="8686" width="23.42578125" style="220" bestFit="1" customWidth="1"/>
    <col min="8687" max="8687" width="31.85546875" style="220" bestFit="1" customWidth="1"/>
    <col min="8688" max="8688" width="7.85546875" style="220" bestFit="1" customWidth="1"/>
    <col min="8689" max="8689" width="5.7109375" style="220" bestFit="1" customWidth="1"/>
    <col min="8690" max="8690" width="9.140625" style="220" bestFit="1" customWidth="1"/>
    <col min="8691" max="8691" width="13.5703125" style="220" bestFit="1" customWidth="1"/>
    <col min="8692" max="8920" width="9.140625" style="220"/>
    <col min="8921" max="8921" width="4.42578125" style="220" bestFit="1" customWidth="1"/>
    <col min="8922" max="8922" width="18.28515625" style="220" bestFit="1" customWidth="1"/>
    <col min="8923" max="8923" width="19" style="220" bestFit="1" customWidth="1"/>
    <col min="8924" max="8924" width="15.42578125" style="220" bestFit="1" customWidth="1"/>
    <col min="8925" max="8926" width="12.42578125" style="220" bestFit="1" customWidth="1"/>
    <col min="8927" max="8927" width="7.140625" style="220" bestFit="1" customWidth="1"/>
    <col min="8928" max="8928" width="10.140625" style="220" bestFit="1" customWidth="1"/>
    <col min="8929" max="8929" width="15.85546875" style="220" bestFit="1" customWidth="1"/>
    <col min="8930" max="8930" width="15.140625" style="220" bestFit="1" customWidth="1"/>
    <col min="8931" max="8931" width="18.28515625" style="220" bestFit="1" customWidth="1"/>
    <col min="8932" max="8932" width="13.28515625" style="220" bestFit="1" customWidth="1"/>
    <col min="8933" max="8933" width="19.28515625" style="220" customWidth="1"/>
    <col min="8934" max="8934" width="15.140625" style="220" customWidth="1"/>
    <col min="8935" max="8935" width="21" style="220" bestFit="1" customWidth="1"/>
    <col min="8936" max="8936" width="17.140625" style="220" bestFit="1" customWidth="1"/>
    <col min="8937" max="8937" width="16.85546875" style="220" bestFit="1" customWidth="1"/>
    <col min="8938" max="8938" width="16.7109375" style="220" bestFit="1" customWidth="1"/>
    <col min="8939" max="8939" width="15.7109375" style="220" bestFit="1" customWidth="1"/>
    <col min="8940" max="8940" width="16.28515625" style="220" bestFit="1" customWidth="1"/>
    <col min="8941" max="8941" width="17.28515625" style="220" customWidth="1"/>
    <col min="8942" max="8942" width="23.42578125" style="220" bestFit="1" customWidth="1"/>
    <col min="8943" max="8943" width="31.85546875" style="220" bestFit="1" customWidth="1"/>
    <col min="8944" max="8944" width="7.85546875" style="220" bestFit="1" customWidth="1"/>
    <col min="8945" max="8945" width="5.7109375" style="220" bestFit="1" customWidth="1"/>
    <col min="8946" max="8946" width="9.140625" style="220" bestFit="1" customWidth="1"/>
    <col min="8947" max="8947" width="13.5703125" style="220" bestFit="1" customWidth="1"/>
    <col min="8948" max="9176" width="9.140625" style="220"/>
    <col min="9177" max="9177" width="4.42578125" style="220" bestFit="1" customWidth="1"/>
    <col min="9178" max="9178" width="18.28515625" style="220" bestFit="1" customWidth="1"/>
    <col min="9179" max="9179" width="19" style="220" bestFit="1" customWidth="1"/>
    <col min="9180" max="9180" width="15.42578125" style="220" bestFit="1" customWidth="1"/>
    <col min="9181" max="9182" width="12.42578125" style="220" bestFit="1" customWidth="1"/>
    <col min="9183" max="9183" width="7.140625" style="220" bestFit="1" customWidth="1"/>
    <col min="9184" max="9184" width="10.140625" style="220" bestFit="1" customWidth="1"/>
    <col min="9185" max="9185" width="15.85546875" style="220" bestFit="1" customWidth="1"/>
    <col min="9186" max="9186" width="15.140625" style="220" bestFit="1" customWidth="1"/>
    <col min="9187" max="9187" width="18.28515625" style="220" bestFit="1" customWidth="1"/>
    <col min="9188" max="9188" width="13.28515625" style="220" bestFit="1" customWidth="1"/>
    <col min="9189" max="9189" width="19.28515625" style="220" customWidth="1"/>
    <col min="9190" max="9190" width="15.140625" style="220" customWidth="1"/>
    <col min="9191" max="9191" width="21" style="220" bestFit="1" customWidth="1"/>
    <col min="9192" max="9192" width="17.140625" style="220" bestFit="1" customWidth="1"/>
    <col min="9193" max="9193" width="16.85546875" style="220" bestFit="1" customWidth="1"/>
    <col min="9194" max="9194" width="16.7109375" style="220" bestFit="1" customWidth="1"/>
    <col min="9195" max="9195" width="15.7109375" style="220" bestFit="1" customWidth="1"/>
    <col min="9196" max="9196" width="16.28515625" style="220" bestFit="1" customWidth="1"/>
    <col min="9197" max="9197" width="17.28515625" style="220" customWidth="1"/>
    <col min="9198" max="9198" width="23.42578125" style="220" bestFit="1" customWidth="1"/>
    <col min="9199" max="9199" width="31.85546875" style="220" bestFit="1" customWidth="1"/>
    <col min="9200" max="9200" width="7.85546875" style="220" bestFit="1" customWidth="1"/>
    <col min="9201" max="9201" width="5.7109375" style="220" bestFit="1" customWidth="1"/>
    <col min="9202" max="9202" width="9.140625" style="220" bestFit="1" customWidth="1"/>
    <col min="9203" max="9203" width="13.5703125" style="220" bestFit="1" customWidth="1"/>
    <col min="9204" max="9432" width="9.140625" style="220"/>
    <col min="9433" max="9433" width="4.42578125" style="220" bestFit="1" customWidth="1"/>
    <col min="9434" max="9434" width="18.28515625" style="220" bestFit="1" customWidth="1"/>
    <col min="9435" max="9435" width="19" style="220" bestFit="1" customWidth="1"/>
    <col min="9436" max="9436" width="15.42578125" style="220" bestFit="1" customWidth="1"/>
    <col min="9437" max="9438" width="12.42578125" style="220" bestFit="1" customWidth="1"/>
    <col min="9439" max="9439" width="7.140625" style="220" bestFit="1" customWidth="1"/>
    <col min="9440" max="9440" width="10.140625" style="220" bestFit="1" customWidth="1"/>
    <col min="9441" max="9441" width="15.85546875" style="220" bestFit="1" customWidth="1"/>
    <col min="9442" max="9442" width="15.140625" style="220" bestFit="1" customWidth="1"/>
    <col min="9443" max="9443" width="18.28515625" style="220" bestFit="1" customWidth="1"/>
    <col min="9444" max="9444" width="13.28515625" style="220" bestFit="1" customWidth="1"/>
    <col min="9445" max="9445" width="19.28515625" style="220" customWidth="1"/>
    <col min="9446" max="9446" width="15.140625" style="220" customWidth="1"/>
    <col min="9447" max="9447" width="21" style="220" bestFit="1" customWidth="1"/>
    <col min="9448" max="9448" width="17.140625" style="220" bestFit="1" customWidth="1"/>
    <col min="9449" max="9449" width="16.85546875" style="220" bestFit="1" customWidth="1"/>
    <col min="9450" max="9450" width="16.7109375" style="220" bestFit="1" customWidth="1"/>
    <col min="9451" max="9451" width="15.7109375" style="220" bestFit="1" customWidth="1"/>
    <col min="9452" max="9452" width="16.28515625" style="220" bestFit="1" customWidth="1"/>
    <col min="9453" max="9453" width="17.28515625" style="220" customWidth="1"/>
    <col min="9454" max="9454" width="23.42578125" style="220" bestFit="1" customWidth="1"/>
    <col min="9455" max="9455" width="31.85546875" style="220" bestFit="1" customWidth="1"/>
    <col min="9456" max="9456" width="7.85546875" style="220" bestFit="1" customWidth="1"/>
    <col min="9457" max="9457" width="5.7109375" style="220" bestFit="1" customWidth="1"/>
    <col min="9458" max="9458" width="9.140625" style="220" bestFit="1" customWidth="1"/>
    <col min="9459" max="9459" width="13.5703125" style="220" bestFit="1" customWidth="1"/>
    <col min="9460" max="9688" width="9.140625" style="220"/>
    <col min="9689" max="9689" width="4.42578125" style="220" bestFit="1" customWidth="1"/>
    <col min="9690" max="9690" width="18.28515625" style="220" bestFit="1" customWidth="1"/>
    <col min="9691" max="9691" width="19" style="220" bestFit="1" customWidth="1"/>
    <col min="9692" max="9692" width="15.42578125" style="220" bestFit="1" customWidth="1"/>
    <col min="9693" max="9694" width="12.42578125" style="220" bestFit="1" customWidth="1"/>
    <col min="9695" max="9695" width="7.140625" style="220" bestFit="1" customWidth="1"/>
    <col min="9696" max="9696" width="10.140625" style="220" bestFit="1" customWidth="1"/>
    <col min="9697" max="9697" width="15.85546875" style="220" bestFit="1" customWidth="1"/>
    <col min="9698" max="9698" width="15.140625" style="220" bestFit="1" customWidth="1"/>
    <col min="9699" max="9699" width="18.28515625" style="220" bestFit="1" customWidth="1"/>
    <col min="9700" max="9700" width="13.28515625" style="220" bestFit="1" customWidth="1"/>
    <col min="9701" max="9701" width="19.28515625" style="220" customWidth="1"/>
    <col min="9702" max="9702" width="15.140625" style="220" customWidth="1"/>
    <col min="9703" max="9703" width="21" style="220" bestFit="1" customWidth="1"/>
    <col min="9704" max="9704" width="17.140625" style="220" bestFit="1" customWidth="1"/>
    <col min="9705" max="9705" width="16.85546875" style="220" bestFit="1" customWidth="1"/>
    <col min="9706" max="9706" width="16.7109375" style="220" bestFit="1" customWidth="1"/>
    <col min="9707" max="9707" width="15.7109375" style="220" bestFit="1" customWidth="1"/>
    <col min="9708" max="9708" width="16.28515625" style="220" bestFit="1" customWidth="1"/>
    <col min="9709" max="9709" width="17.28515625" style="220" customWidth="1"/>
    <col min="9710" max="9710" width="23.42578125" style="220" bestFit="1" customWidth="1"/>
    <col min="9711" max="9711" width="31.85546875" style="220" bestFit="1" customWidth="1"/>
    <col min="9712" max="9712" width="7.85546875" style="220" bestFit="1" customWidth="1"/>
    <col min="9713" max="9713" width="5.7109375" style="220" bestFit="1" customWidth="1"/>
    <col min="9714" max="9714" width="9.140625" style="220" bestFit="1" customWidth="1"/>
    <col min="9715" max="9715" width="13.5703125" style="220" bestFit="1" customWidth="1"/>
    <col min="9716" max="9944" width="9.140625" style="220"/>
    <col min="9945" max="9945" width="4.42578125" style="220" bestFit="1" customWidth="1"/>
    <col min="9946" max="9946" width="18.28515625" style="220" bestFit="1" customWidth="1"/>
    <col min="9947" max="9947" width="19" style="220" bestFit="1" customWidth="1"/>
    <col min="9948" max="9948" width="15.42578125" style="220" bestFit="1" customWidth="1"/>
    <col min="9949" max="9950" width="12.42578125" style="220" bestFit="1" customWidth="1"/>
    <col min="9951" max="9951" width="7.140625" style="220" bestFit="1" customWidth="1"/>
    <col min="9952" max="9952" width="10.140625" style="220" bestFit="1" customWidth="1"/>
    <col min="9953" max="9953" width="15.85546875" style="220" bestFit="1" customWidth="1"/>
    <col min="9954" max="9954" width="15.140625" style="220" bestFit="1" customWidth="1"/>
    <col min="9955" max="9955" width="18.28515625" style="220" bestFit="1" customWidth="1"/>
    <col min="9956" max="9956" width="13.28515625" style="220" bestFit="1" customWidth="1"/>
    <col min="9957" max="9957" width="19.28515625" style="220" customWidth="1"/>
    <col min="9958" max="9958" width="15.140625" style="220" customWidth="1"/>
    <col min="9959" max="9959" width="21" style="220" bestFit="1" customWidth="1"/>
    <col min="9960" max="9960" width="17.140625" style="220" bestFit="1" customWidth="1"/>
    <col min="9961" max="9961" width="16.85546875" style="220" bestFit="1" customWidth="1"/>
    <col min="9962" max="9962" width="16.7109375" style="220" bestFit="1" customWidth="1"/>
    <col min="9963" max="9963" width="15.7109375" style="220" bestFit="1" customWidth="1"/>
    <col min="9964" max="9964" width="16.28515625" style="220" bestFit="1" customWidth="1"/>
    <col min="9965" max="9965" width="17.28515625" style="220" customWidth="1"/>
    <col min="9966" max="9966" width="23.42578125" style="220" bestFit="1" customWidth="1"/>
    <col min="9967" max="9967" width="31.85546875" style="220" bestFit="1" customWidth="1"/>
    <col min="9968" max="9968" width="7.85546875" style="220" bestFit="1" customWidth="1"/>
    <col min="9969" max="9969" width="5.7109375" style="220" bestFit="1" customWidth="1"/>
    <col min="9970" max="9970" width="9.140625" style="220" bestFit="1" customWidth="1"/>
    <col min="9971" max="9971" width="13.5703125" style="220" bestFit="1" customWidth="1"/>
    <col min="9972" max="10200" width="9.140625" style="220"/>
    <col min="10201" max="10201" width="4.42578125" style="220" bestFit="1" customWidth="1"/>
    <col min="10202" max="10202" width="18.28515625" style="220" bestFit="1" customWidth="1"/>
    <col min="10203" max="10203" width="19" style="220" bestFit="1" customWidth="1"/>
    <col min="10204" max="10204" width="15.42578125" style="220" bestFit="1" customWidth="1"/>
    <col min="10205" max="10206" width="12.42578125" style="220" bestFit="1" customWidth="1"/>
    <col min="10207" max="10207" width="7.140625" style="220" bestFit="1" customWidth="1"/>
    <col min="10208" max="10208" width="10.140625" style="220" bestFit="1" customWidth="1"/>
    <col min="10209" max="10209" width="15.85546875" style="220" bestFit="1" customWidth="1"/>
    <col min="10210" max="10210" width="15.140625" style="220" bestFit="1" customWidth="1"/>
    <col min="10211" max="10211" width="18.28515625" style="220" bestFit="1" customWidth="1"/>
    <col min="10212" max="10212" width="13.28515625" style="220" bestFit="1" customWidth="1"/>
    <col min="10213" max="10213" width="19.28515625" style="220" customWidth="1"/>
    <col min="10214" max="10214" width="15.140625" style="220" customWidth="1"/>
    <col min="10215" max="10215" width="21" style="220" bestFit="1" customWidth="1"/>
    <col min="10216" max="10216" width="17.140625" style="220" bestFit="1" customWidth="1"/>
    <col min="10217" max="10217" width="16.85546875" style="220" bestFit="1" customWidth="1"/>
    <col min="10218" max="10218" width="16.7109375" style="220" bestFit="1" customWidth="1"/>
    <col min="10219" max="10219" width="15.7109375" style="220" bestFit="1" customWidth="1"/>
    <col min="10220" max="10220" width="16.28515625" style="220" bestFit="1" customWidth="1"/>
    <col min="10221" max="10221" width="17.28515625" style="220" customWidth="1"/>
    <col min="10222" max="10222" width="23.42578125" style="220" bestFit="1" customWidth="1"/>
    <col min="10223" max="10223" width="31.85546875" style="220" bestFit="1" customWidth="1"/>
    <col min="10224" max="10224" width="7.85546875" style="220" bestFit="1" customWidth="1"/>
    <col min="10225" max="10225" width="5.7109375" style="220" bestFit="1" customWidth="1"/>
    <col min="10226" max="10226" width="9.140625" style="220" bestFit="1" customWidth="1"/>
    <col min="10227" max="10227" width="13.5703125" style="220" bestFit="1" customWidth="1"/>
    <col min="10228" max="10456" width="9.140625" style="220"/>
    <col min="10457" max="10457" width="4.42578125" style="220" bestFit="1" customWidth="1"/>
    <col min="10458" max="10458" width="18.28515625" style="220" bestFit="1" customWidth="1"/>
    <col min="10459" max="10459" width="19" style="220" bestFit="1" customWidth="1"/>
    <col min="10460" max="10460" width="15.42578125" style="220" bestFit="1" customWidth="1"/>
    <col min="10461" max="10462" width="12.42578125" style="220" bestFit="1" customWidth="1"/>
    <col min="10463" max="10463" width="7.140625" style="220" bestFit="1" customWidth="1"/>
    <col min="10464" max="10464" width="10.140625" style="220" bestFit="1" customWidth="1"/>
    <col min="10465" max="10465" width="15.85546875" style="220" bestFit="1" customWidth="1"/>
    <col min="10466" max="10466" width="15.140625" style="220" bestFit="1" customWidth="1"/>
    <col min="10467" max="10467" width="18.28515625" style="220" bestFit="1" customWidth="1"/>
    <col min="10468" max="10468" width="13.28515625" style="220" bestFit="1" customWidth="1"/>
    <col min="10469" max="10469" width="19.28515625" style="220" customWidth="1"/>
    <col min="10470" max="10470" width="15.140625" style="220" customWidth="1"/>
    <col min="10471" max="10471" width="21" style="220" bestFit="1" customWidth="1"/>
    <col min="10472" max="10472" width="17.140625" style="220" bestFit="1" customWidth="1"/>
    <col min="10473" max="10473" width="16.85546875" style="220" bestFit="1" customWidth="1"/>
    <col min="10474" max="10474" width="16.7109375" style="220" bestFit="1" customWidth="1"/>
    <col min="10475" max="10475" width="15.7109375" style="220" bestFit="1" customWidth="1"/>
    <col min="10476" max="10476" width="16.28515625" style="220" bestFit="1" customWidth="1"/>
    <col min="10477" max="10477" width="17.28515625" style="220" customWidth="1"/>
    <col min="10478" max="10478" width="23.42578125" style="220" bestFit="1" customWidth="1"/>
    <col min="10479" max="10479" width="31.85546875" style="220" bestFit="1" customWidth="1"/>
    <col min="10480" max="10480" width="7.85546875" style="220" bestFit="1" customWidth="1"/>
    <col min="10481" max="10481" width="5.7109375" style="220" bestFit="1" customWidth="1"/>
    <col min="10482" max="10482" width="9.140625" style="220" bestFit="1" customWidth="1"/>
    <col min="10483" max="10483" width="13.5703125" style="220" bestFit="1" customWidth="1"/>
    <col min="10484" max="10712" width="9.140625" style="220"/>
    <col min="10713" max="10713" width="4.42578125" style="220" bestFit="1" customWidth="1"/>
    <col min="10714" max="10714" width="18.28515625" style="220" bestFit="1" customWidth="1"/>
    <col min="10715" max="10715" width="19" style="220" bestFit="1" customWidth="1"/>
    <col min="10716" max="10716" width="15.42578125" style="220" bestFit="1" customWidth="1"/>
    <col min="10717" max="10718" width="12.42578125" style="220" bestFit="1" customWidth="1"/>
    <col min="10719" max="10719" width="7.140625" style="220" bestFit="1" customWidth="1"/>
    <col min="10720" max="10720" width="10.140625" style="220" bestFit="1" customWidth="1"/>
    <col min="10721" max="10721" width="15.85546875" style="220" bestFit="1" customWidth="1"/>
    <col min="10722" max="10722" width="15.140625" style="220" bestFit="1" customWidth="1"/>
    <col min="10723" max="10723" width="18.28515625" style="220" bestFit="1" customWidth="1"/>
    <col min="10724" max="10724" width="13.28515625" style="220" bestFit="1" customWidth="1"/>
    <col min="10725" max="10725" width="19.28515625" style="220" customWidth="1"/>
    <col min="10726" max="10726" width="15.140625" style="220" customWidth="1"/>
    <col min="10727" max="10727" width="21" style="220" bestFit="1" customWidth="1"/>
    <col min="10728" max="10728" width="17.140625" style="220" bestFit="1" customWidth="1"/>
    <col min="10729" max="10729" width="16.85546875" style="220" bestFit="1" customWidth="1"/>
    <col min="10730" max="10730" width="16.7109375" style="220" bestFit="1" customWidth="1"/>
    <col min="10731" max="10731" width="15.7109375" style="220" bestFit="1" customWidth="1"/>
    <col min="10732" max="10732" width="16.28515625" style="220" bestFit="1" customWidth="1"/>
    <col min="10733" max="10733" width="17.28515625" style="220" customWidth="1"/>
    <col min="10734" max="10734" width="23.42578125" style="220" bestFit="1" customWidth="1"/>
    <col min="10735" max="10735" width="31.85546875" style="220" bestFit="1" customWidth="1"/>
    <col min="10736" max="10736" width="7.85546875" style="220" bestFit="1" customWidth="1"/>
    <col min="10737" max="10737" width="5.7109375" style="220" bestFit="1" customWidth="1"/>
    <col min="10738" max="10738" width="9.140625" style="220" bestFit="1" customWidth="1"/>
    <col min="10739" max="10739" width="13.5703125" style="220" bestFit="1" customWidth="1"/>
    <col min="10740" max="10968" width="9.140625" style="220"/>
    <col min="10969" max="10969" width="4.42578125" style="220" bestFit="1" customWidth="1"/>
    <col min="10970" max="10970" width="18.28515625" style="220" bestFit="1" customWidth="1"/>
    <col min="10971" max="10971" width="19" style="220" bestFit="1" customWidth="1"/>
    <col min="10972" max="10972" width="15.42578125" style="220" bestFit="1" customWidth="1"/>
    <col min="10973" max="10974" width="12.42578125" style="220" bestFit="1" customWidth="1"/>
    <col min="10975" max="10975" width="7.140625" style="220" bestFit="1" customWidth="1"/>
    <col min="10976" max="10976" width="10.140625" style="220" bestFit="1" customWidth="1"/>
    <col min="10977" max="10977" width="15.85546875" style="220" bestFit="1" customWidth="1"/>
    <col min="10978" max="10978" width="15.140625" style="220" bestFit="1" customWidth="1"/>
    <col min="10979" max="10979" width="18.28515625" style="220" bestFit="1" customWidth="1"/>
    <col min="10980" max="10980" width="13.28515625" style="220" bestFit="1" customWidth="1"/>
    <col min="10981" max="10981" width="19.28515625" style="220" customWidth="1"/>
    <col min="10982" max="10982" width="15.140625" style="220" customWidth="1"/>
    <col min="10983" max="10983" width="21" style="220" bestFit="1" customWidth="1"/>
    <col min="10984" max="10984" width="17.140625" style="220" bestFit="1" customWidth="1"/>
    <col min="10985" max="10985" width="16.85546875" style="220" bestFit="1" customWidth="1"/>
    <col min="10986" max="10986" width="16.7109375" style="220" bestFit="1" customWidth="1"/>
    <col min="10987" max="10987" width="15.7109375" style="220" bestFit="1" customWidth="1"/>
    <col min="10988" max="10988" width="16.28515625" style="220" bestFit="1" customWidth="1"/>
    <col min="10989" max="10989" width="17.28515625" style="220" customWidth="1"/>
    <col min="10990" max="10990" width="23.42578125" style="220" bestFit="1" customWidth="1"/>
    <col min="10991" max="10991" width="31.85546875" style="220" bestFit="1" customWidth="1"/>
    <col min="10992" max="10992" width="7.85546875" style="220" bestFit="1" customWidth="1"/>
    <col min="10993" max="10993" width="5.7109375" style="220" bestFit="1" customWidth="1"/>
    <col min="10994" max="10994" width="9.140625" style="220" bestFit="1" customWidth="1"/>
    <col min="10995" max="10995" width="13.5703125" style="220" bestFit="1" customWidth="1"/>
    <col min="10996" max="11224" width="9.140625" style="220"/>
    <col min="11225" max="11225" width="4.42578125" style="220" bestFit="1" customWidth="1"/>
    <col min="11226" max="11226" width="18.28515625" style="220" bestFit="1" customWidth="1"/>
    <col min="11227" max="11227" width="19" style="220" bestFit="1" customWidth="1"/>
    <col min="11228" max="11228" width="15.42578125" style="220" bestFit="1" customWidth="1"/>
    <col min="11229" max="11230" width="12.42578125" style="220" bestFit="1" customWidth="1"/>
    <col min="11231" max="11231" width="7.140625" style="220" bestFit="1" customWidth="1"/>
    <col min="11232" max="11232" width="10.140625" style="220" bestFit="1" customWidth="1"/>
    <col min="11233" max="11233" width="15.85546875" style="220" bestFit="1" customWidth="1"/>
    <col min="11234" max="11234" width="15.140625" style="220" bestFit="1" customWidth="1"/>
    <col min="11235" max="11235" width="18.28515625" style="220" bestFit="1" customWidth="1"/>
    <col min="11236" max="11236" width="13.28515625" style="220" bestFit="1" customWidth="1"/>
    <col min="11237" max="11237" width="19.28515625" style="220" customWidth="1"/>
    <col min="11238" max="11238" width="15.140625" style="220" customWidth="1"/>
    <col min="11239" max="11239" width="21" style="220" bestFit="1" customWidth="1"/>
    <col min="11240" max="11240" width="17.140625" style="220" bestFit="1" customWidth="1"/>
    <col min="11241" max="11241" width="16.85546875" style="220" bestFit="1" customWidth="1"/>
    <col min="11242" max="11242" width="16.7109375" style="220" bestFit="1" customWidth="1"/>
    <col min="11243" max="11243" width="15.7109375" style="220" bestFit="1" customWidth="1"/>
    <col min="11244" max="11244" width="16.28515625" style="220" bestFit="1" customWidth="1"/>
    <col min="11245" max="11245" width="17.28515625" style="220" customWidth="1"/>
    <col min="11246" max="11246" width="23.42578125" style="220" bestFit="1" customWidth="1"/>
    <col min="11247" max="11247" width="31.85546875" style="220" bestFit="1" customWidth="1"/>
    <col min="11248" max="11248" width="7.85546875" style="220" bestFit="1" customWidth="1"/>
    <col min="11249" max="11249" width="5.7109375" style="220" bestFit="1" customWidth="1"/>
    <col min="11250" max="11250" width="9.140625" style="220" bestFit="1" customWidth="1"/>
    <col min="11251" max="11251" width="13.5703125" style="220" bestFit="1" customWidth="1"/>
    <col min="11252" max="11480" width="9.140625" style="220"/>
    <col min="11481" max="11481" width="4.42578125" style="220" bestFit="1" customWidth="1"/>
    <col min="11482" max="11482" width="18.28515625" style="220" bestFit="1" customWidth="1"/>
    <col min="11483" max="11483" width="19" style="220" bestFit="1" customWidth="1"/>
    <col min="11484" max="11484" width="15.42578125" style="220" bestFit="1" customWidth="1"/>
    <col min="11485" max="11486" width="12.42578125" style="220" bestFit="1" customWidth="1"/>
    <col min="11487" max="11487" width="7.140625" style="220" bestFit="1" customWidth="1"/>
    <col min="11488" max="11488" width="10.140625" style="220" bestFit="1" customWidth="1"/>
    <col min="11489" max="11489" width="15.85546875" style="220" bestFit="1" customWidth="1"/>
    <col min="11490" max="11490" width="15.140625" style="220" bestFit="1" customWidth="1"/>
    <col min="11491" max="11491" width="18.28515625" style="220" bestFit="1" customWidth="1"/>
    <col min="11492" max="11492" width="13.28515625" style="220" bestFit="1" customWidth="1"/>
    <col min="11493" max="11493" width="19.28515625" style="220" customWidth="1"/>
    <col min="11494" max="11494" width="15.140625" style="220" customWidth="1"/>
    <col min="11495" max="11495" width="21" style="220" bestFit="1" customWidth="1"/>
    <col min="11496" max="11496" width="17.140625" style="220" bestFit="1" customWidth="1"/>
    <col min="11497" max="11497" width="16.85546875" style="220" bestFit="1" customWidth="1"/>
    <col min="11498" max="11498" width="16.7109375" style="220" bestFit="1" customWidth="1"/>
    <col min="11499" max="11499" width="15.7109375" style="220" bestFit="1" customWidth="1"/>
    <col min="11500" max="11500" width="16.28515625" style="220" bestFit="1" customWidth="1"/>
    <col min="11501" max="11501" width="17.28515625" style="220" customWidth="1"/>
    <col min="11502" max="11502" width="23.42578125" style="220" bestFit="1" customWidth="1"/>
    <col min="11503" max="11503" width="31.85546875" style="220" bestFit="1" customWidth="1"/>
    <col min="11504" max="11504" width="7.85546875" style="220" bestFit="1" customWidth="1"/>
    <col min="11505" max="11505" width="5.7109375" style="220" bestFit="1" customWidth="1"/>
    <col min="11506" max="11506" width="9.140625" style="220" bestFit="1" customWidth="1"/>
    <col min="11507" max="11507" width="13.5703125" style="220" bestFit="1" customWidth="1"/>
    <col min="11508" max="11736" width="9.140625" style="220"/>
    <col min="11737" max="11737" width="4.42578125" style="220" bestFit="1" customWidth="1"/>
    <col min="11738" max="11738" width="18.28515625" style="220" bestFit="1" customWidth="1"/>
    <col min="11739" max="11739" width="19" style="220" bestFit="1" customWidth="1"/>
    <col min="11740" max="11740" width="15.42578125" style="220" bestFit="1" customWidth="1"/>
    <col min="11741" max="11742" width="12.42578125" style="220" bestFit="1" customWidth="1"/>
    <col min="11743" max="11743" width="7.140625" style="220" bestFit="1" customWidth="1"/>
    <col min="11744" max="11744" width="10.140625" style="220" bestFit="1" customWidth="1"/>
    <col min="11745" max="11745" width="15.85546875" style="220" bestFit="1" customWidth="1"/>
    <col min="11746" max="11746" width="15.140625" style="220" bestFit="1" customWidth="1"/>
    <col min="11747" max="11747" width="18.28515625" style="220" bestFit="1" customWidth="1"/>
    <col min="11748" max="11748" width="13.28515625" style="220" bestFit="1" customWidth="1"/>
    <col min="11749" max="11749" width="19.28515625" style="220" customWidth="1"/>
    <col min="11750" max="11750" width="15.140625" style="220" customWidth="1"/>
    <col min="11751" max="11751" width="21" style="220" bestFit="1" customWidth="1"/>
    <col min="11752" max="11752" width="17.140625" style="220" bestFit="1" customWidth="1"/>
    <col min="11753" max="11753" width="16.85546875" style="220" bestFit="1" customWidth="1"/>
    <col min="11754" max="11754" width="16.7109375" style="220" bestFit="1" customWidth="1"/>
    <col min="11755" max="11755" width="15.7109375" style="220" bestFit="1" customWidth="1"/>
    <col min="11756" max="11756" width="16.28515625" style="220" bestFit="1" customWidth="1"/>
    <col min="11757" max="11757" width="17.28515625" style="220" customWidth="1"/>
    <col min="11758" max="11758" width="23.42578125" style="220" bestFit="1" customWidth="1"/>
    <col min="11759" max="11759" width="31.85546875" style="220" bestFit="1" customWidth="1"/>
    <col min="11760" max="11760" width="7.85546875" style="220" bestFit="1" customWidth="1"/>
    <col min="11761" max="11761" width="5.7109375" style="220" bestFit="1" customWidth="1"/>
    <col min="11762" max="11762" width="9.140625" style="220" bestFit="1" customWidth="1"/>
    <col min="11763" max="11763" width="13.5703125" style="220" bestFit="1" customWidth="1"/>
    <col min="11764" max="11992" width="9.140625" style="220"/>
    <col min="11993" max="11993" width="4.42578125" style="220" bestFit="1" customWidth="1"/>
    <col min="11994" max="11994" width="18.28515625" style="220" bestFit="1" customWidth="1"/>
    <col min="11995" max="11995" width="19" style="220" bestFit="1" customWidth="1"/>
    <col min="11996" max="11996" width="15.42578125" style="220" bestFit="1" customWidth="1"/>
    <col min="11997" max="11998" width="12.42578125" style="220" bestFit="1" customWidth="1"/>
    <col min="11999" max="11999" width="7.140625" style="220" bestFit="1" customWidth="1"/>
    <col min="12000" max="12000" width="10.140625" style="220" bestFit="1" customWidth="1"/>
    <col min="12001" max="12001" width="15.85546875" style="220" bestFit="1" customWidth="1"/>
    <col min="12002" max="12002" width="15.140625" style="220" bestFit="1" customWidth="1"/>
    <col min="12003" max="12003" width="18.28515625" style="220" bestFit="1" customWidth="1"/>
    <col min="12004" max="12004" width="13.28515625" style="220" bestFit="1" customWidth="1"/>
    <col min="12005" max="12005" width="19.28515625" style="220" customWidth="1"/>
    <col min="12006" max="12006" width="15.140625" style="220" customWidth="1"/>
    <col min="12007" max="12007" width="21" style="220" bestFit="1" customWidth="1"/>
    <col min="12008" max="12008" width="17.140625" style="220" bestFit="1" customWidth="1"/>
    <col min="12009" max="12009" width="16.85546875" style="220" bestFit="1" customWidth="1"/>
    <col min="12010" max="12010" width="16.7109375" style="220" bestFit="1" customWidth="1"/>
    <col min="12011" max="12011" width="15.7109375" style="220" bestFit="1" customWidth="1"/>
    <col min="12012" max="12012" width="16.28515625" style="220" bestFit="1" customWidth="1"/>
    <col min="12013" max="12013" width="17.28515625" style="220" customWidth="1"/>
    <col min="12014" max="12014" width="23.42578125" style="220" bestFit="1" customWidth="1"/>
    <col min="12015" max="12015" width="31.85546875" style="220" bestFit="1" customWidth="1"/>
    <col min="12016" max="12016" width="7.85546875" style="220" bestFit="1" customWidth="1"/>
    <col min="12017" max="12017" width="5.7109375" style="220" bestFit="1" customWidth="1"/>
    <col min="12018" max="12018" width="9.140625" style="220" bestFit="1" customWidth="1"/>
    <col min="12019" max="12019" width="13.5703125" style="220" bestFit="1" customWidth="1"/>
    <col min="12020" max="12248" width="9.140625" style="220"/>
    <col min="12249" max="12249" width="4.42578125" style="220" bestFit="1" customWidth="1"/>
    <col min="12250" max="12250" width="18.28515625" style="220" bestFit="1" customWidth="1"/>
    <col min="12251" max="12251" width="19" style="220" bestFit="1" customWidth="1"/>
    <col min="12252" max="12252" width="15.42578125" style="220" bestFit="1" customWidth="1"/>
    <col min="12253" max="12254" width="12.42578125" style="220" bestFit="1" customWidth="1"/>
    <col min="12255" max="12255" width="7.140625" style="220" bestFit="1" customWidth="1"/>
    <col min="12256" max="12256" width="10.140625" style="220" bestFit="1" customWidth="1"/>
    <col min="12257" max="12257" width="15.85546875" style="220" bestFit="1" customWidth="1"/>
    <col min="12258" max="12258" width="15.140625" style="220" bestFit="1" customWidth="1"/>
    <col min="12259" max="12259" width="18.28515625" style="220" bestFit="1" customWidth="1"/>
    <col min="12260" max="12260" width="13.28515625" style="220" bestFit="1" customWidth="1"/>
    <col min="12261" max="12261" width="19.28515625" style="220" customWidth="1"/>
    <col min="12262" max="12262" width="15.140625" style="220" customWidth="1"/>
    <col min="12263" max="12263" width="21" style="220" bestFit="1" customWidth="1"/>
    <col min="12264" max="12264" width="17.140625" style="220" bestFit="1" customWidth="1"/>
    <col min="12265" max="12265" width="16.85546875" style="220" bestFit="1" customWidth="1"/>
    <col min="12266" max="12266" width="16.7109375" style="220" bestFit="1" customWidth="1"/>
    <col min="12267" max="12267" width="15.7109375" style="220" bestFit="1" customWidth="1"/>
    <col min="12268" max="12268" width="16.28515625" style="220" bestFit="1" customWidth="1"/>
    <col min="12269" max="12269" width="17.28515625" style="220" customWidth="1"/>
    <col min="12270" max="12270" width="23.42578125" style="220" bestFit="1" customWidth="1"/>
    <col min="12271" max="12271" width="31.85546875" style="220" bestFit="1" customWidth="1"/>
    <col min="12272" max="12272" width="7.85546875" style="220" bestFit="1" customWidth="1"/>
    <col min="12273" max="12273" width="5.7109375" style="220" bestFit="1" customWidth="1"/>
    <col min="12274" max="12274" width="9.140625" style="220" bestFit="1" customWidth="1"/>
    <col min="12275" max="12275" width="13.5703125" style="220" bestFit="1" customWidth="1"/>
    <col min="12276" max="12504" width="9.140625" style="220"/>
    <col min="12505" max="12505" width="4.42578125" style="220" bestFit="1" customWidth="1"/>
    <col min="12506" max="12506" width="18.28515625" style="220" bestFit="1" customWidth="1"/>
    <col min="12507" max="12507" width="19" style="220" bestFit="1" customWidth="1"/>
    <col min="12508" max="12508" width="15.42578125" style="220" bestFit="1" customWidth="1"/>
    <col min="12509" max="12510" width="12.42578125" style="220" bestFit="1" customWidth="1"/>
    <col min="12511" max="12511" width="7.140625" style="220" bestFit="1" customWidth="1"/>
    <col min="12512" max="12512" width="10.140625" style="220" bestFit="1" customWidth="1"/>
    <col min="12513" max="12513" width="15.85546875" style="220" bestFit="1" customWidth="1"/>
    <col min="12514" max="12514" width="15.140625" style="220" bestFit="1" customWidth="1"/>
    <col min="12515" max="12515" width="18.28515625" style="220" bestFit="1" customWidth="1"/>
    <col min="12516" max="12516" width="13.28515625" style="220" bestFit="1" customWidth="1"/>
    <col min="12517" max="12517" width="19.28515625" style="220" customWidth="1"/>
    <col min="12518" max="12518" width="15.140625" style="220" customWidth="1"/>
    <col min="12519" max="12519" width="21" style="220" bestFit="1" customWidth="1"/>
    <col min="12520" max="12520" width="17.140625" style="220" bestFit="1" customWidth="1"/>
    <col min="12521" max="12521" width="16.85546875" style="220" bestFit="1" customWidth="1"/>
    <col min="12522" max="12522" width="16.7109375" style="220" bestFit="1" customWidth="1"/>
    <col min="12523" max="12523" width="15.7109375" style="220" bestFit="1" customWidth="1"/>
    <col min="12524" max="12524" width="16.28515625" style="220" bestFit="1" customWidth="1"/>
    <col min="12525" max="12525" width="17.28515625" style="220" customWidth="1"/>
    <col min="12526" max="12526" width="23.42578125" style="220" bestFit="1" customWidth="1"/>
    <col min="12527" max="12527" width="31.85546875" style="220" bestFit="1" customWidth="1"/>
    <col min="12528" max="12528" width="7.85546875" style="220" bestFit="1" customWidth="1"/>
    <col min="12529" max="12529" width="5.7109375" style="220" bestFit="1" customWidth="1"/>
    <col min="12530" max="12530" width="9.140625" style="220" bestFit="1" customWidth="1"/>
    <col min="12531" max="12531" width="13.5703125" style="220" bestFit="1" customWidth="1"/>
    <col min="12532" max="12760" width="9.140625" style="220"/>
    <col min="12761" max="12761" width="4.42578125" style="220" bestFit="1" customWidth="1"/>
    <col min="12762" max="12762" width="18.28515625" style="220" bestFit="1" customWidth="1"/>
    <col min="12763" max="12763" width="19" style="220" bestFit="1" customWidth="1"/>
    <col min="12764" max="12764" width="15.42578125" style="220" bestFit="1" customWidth="1"/>
    <col min="12765" max="12766" width="12.42578125" style="220" bestFit="1" customWidth="1"/>
    <col min="12767" max="12767" width="7.140625" style="220" bestFit="1" customWidth="1"/>
    <col min="12768" max="12768" width="10.140625" style="220" bestFit="1" customWidth="1"/>
    <col min="12769" max="12769" width="15.85546875" style="220" bestFit="1" customWidth="1"/>
    <col min="12770" max="12770" width="15.140625" style="220" bestFit="1" customWidth="1"/>
    <col min="12771" max="12771" width="18.28515625" style="220" bestFit="1" customWidth="1"/>
    <col min="12772" max="12772" width="13.28515625" style="220" bestFit="1" customWidth="1"/>
    <col min="12773" max="12773" width="19.28515625" style="220" customWidth="1"/>
    <col min="12774" max="12774" width="15.140625" style="220" customWidth="1"/>
    <col min="12775" max="12775" width="21" style="220" bestFit="1" customWidth="1"/>
    <col min="12776" max="12776" width="17.140625" style="220" bestFit="1" customWidth="1"/>
    <col min="12777" max="12777" width="16.85546875" style="220" bestFit="1" customWidth="1"/>
    <col min="12778" max="12778" width="16.7109375" style="220" bestFit="1" customWidth="1"/>
    <col min="12779" max="12779" width="15.7109375" style="220" bestFit="1" customWidth="1"/>
    <col min="12780" max="12780" width="16.28515625" style="220" bestFit="1" customWidth="1"/>
    <col min="12781" max="12781" width="17.28515625" style="220" customWidth="1"/>
    <col min="12782" max="12782" width="23.42578125" style="220" bestFit="1" customWidth="1"/>
    <col min="12783" max="12783" width="31.85546875" style="220" bestFit="1" customWidth="1"/>
    <col min="12784" max="12784" width="7.85546875" style="220" bestFit="1" customWidth="1"/>
    <col min="12785" max="12785" width="5.7109375" style="220" bestFit="1" customWidth="1"/>
    <col min="12786" max="12786" width="9.140625" style="220" bestFit="1" customWidth="1"/>
    <col min="12787" max="12787" width="13.5703125" style="220" bestFit="1" customWidth="1"/>
    <col min="12788" max="13016" width="9.140625" style="220"/>
    <col min="13017" max="13017" width="4.42578125" style="220" bestFit="1" customWidth="1"/>
    <col min="13018" max="13018" width="18.28515625" style="220" bestFit="1" customWidth="1"/>
    <col min="13019" max="13019" width="19" style="220" bestFit="1" customWidth="1"/>
    <col min="13020" max="13020" width="15.42578125" style="220" bestFit="1" customWidth="1"/>
    <col min="13021" max="13022" width="12.42578125" style="220" bestFit="1" customWidth="1"/>
    <col min="13023" max="13023" width="7.140625" style="220" bestFit="1" customWidth="1"/>
    <col min="13024" max="13024" width="10.140625" style="220" bestFit="1" customWidth="1"/>
    <col min="13025" max="13025" width="15.85546875" style="220" bestFit="1" customWidth="1"/>
    <col min="13026" max="13026" width="15.140625" style="220" bestFit="1" customWidth="1"/>
    <col min="13027" max="13027" width="18.28515625" style="220" bestFit="1" customWidth="1"/>
    <col min="13028" max="13028" width="13.28515625" style="220" bestFit="1" customWidth="1"/>
    <col min="13029" max="13029" width="19.28515625" style="220" customWidth="1"/>
    <col min="13030" max="13030" width="15.140625" style="220" customWidth="1"/>
    <col min="13031" max="13031" width="21" style="220" bestFit="1" customWidth="1"/>
    <col min="13032" max="13032" width="17.140625" style="220" bestFit="1" customWidth="1"/>
    <col min="13033" max="13033" width="16.85546875" style="220" bestFit="1" customWidth="1"/>
    <col min="13034" max="13034" width="16.7109375" style="220" bestFit="1" customWidth="1"/>
    <col min="13035" max="13035" width="15.7109375" style="220" bestFit="1" customWidth="1"/>
    <col min="13036" max="13036" width="16.28515625" style="220" bestFit="1" customWidth="1"/>
    <col min="13037" max="13037" width="17.28515625" style="220" customWidth="1"/>
    <col min="13038" max="13038" width="23.42578125" style="220" bestFit="1" customWidth="1"/>
    <col min="13039" max="13039" width="31.85546875" style="220" bestFit="1" customWidth="1"/>
    <col min="13040" max="13040" width="7.85546875" style="220" bestFit="1" customWidth="1"/>
    <col min="13041" max="13041" width="5.7109375" style="220" bestFit="1" customWidth="1"/>
    <col min="13042" max="13042" width="9.140625" style="220" bestFit="1" customWidth="1"/>
    <col min="13043" max="13043" width="13.5703125" style="220" bestFit="1" customWidth="1"/>
    <col min="13044" max="13272" width="9.140625" style="220"/>
    <col min="13273" max="13273" width="4.42578125" style="220" bestFit="1" customWidth="1"/>
    <col min="13274" max="13274" width="18.28515625" style="220" bestFit="1" customWidth="1"/>
    <col min="13275" max="13275" width="19" style="220" bestFit="1" customWidth="1"/>
    <col min="13276" max="13276" width="15.42578125" style="220" bestFit="1" customWidth="1"/>
    <col min="13277" max="13278" width="12.42578125" style="220" bestFit="1" customWidth="1"/>
    <col min="13279" max="13279" width="7.140625" style="220" bestFit="1" customWidth="1"/>
    <col min="13280" max="13280" width="10.140625" style="220" bestFit="1" customWidth="1"/>
    <col min="13281" max="13281" width="15.85546875" style="220" bestFit="1" customWidth="1"/>
    <col min="13282" max="13282" width="15.140625" style="220" bestFit="1" customWidth="1"/>
    <col min="13283" max="13283" width="18.28515625" style="220" bestFit="1" customWidth="1"/>
    <col min="13284" max="13284" width="13.28515625" style="220" bestFit="1" customWidth="1"/>
    <col min="13285" max="13285" width="19.28515625" style="220" customWidth="1"/>
    <col min="13286" max="13286" width="15.140625" style="220" customWidth="1"/>
    <col min="13287" max="13287" width="21" style="220" bestFit="1" customWidth="1"/>
    <col min="13288" max="13288" width="17.140625" style="220" bestFit="1" customWidth="1"/>
    <col min="13289" max="13289" width="16.85546875" style="220" bestFit="1" customWidth="1"/>
    <col min="13290" max="13290" width="16.7109375" style="220" bestFit="1" customWidth="1"/>
    <col min="13291" max="13291" width="15.7109375" style="220" bestFit="1" customWidth="1"/>
    <col min="13292" max="13292" width="16.28515625" style="220" bestFit="1" customWidth="1"/>
    <col min="13293" max="13293" width="17.28515625" style="220" customWidth="1"/>
    <col min="13294" max="13294" width="23.42578125" style="220" bestFit="1" customWidth="1"/>
    <col min="13295" max="13295" width="31.85546875" style="220" bestFit="1" customWidth="1"/>
    <col min="13296" max="13296" width="7.85546875" style="220" bestFit="1" customWidth="1"/>
    <col min="13297" max="13297" width="5.7109375" style="220" bestFit="1" customWidth="1"/>
    <col min="13298" max="13298" width="9.140625" style="220" bestFit="1" customWidth="1"/>
    <col min="13299" max="13299" width="13.5703125" style="220" bestFit="1" customWidth="1"/>
    <col min="13300" max="13528" width="9.140625" style="220"/>
    <col min="13529" max="13529" width="4.42578125" style="220" bestFit="1" customWidth="1"/>
    <col min="13530" max="13530" width="18.28515625" style="220" bestFit="1" customWidth="1"/>
    <col min="13531" max="13531" width="19" style="220" bestFit="1" customWidth="1"/>
    <col min="13532" max="13532" width="15.42578125" style="220" bestFit="1" customWidth="1"/>
    <col min="13533" max="13534" width="12.42578125" style="220" bestFit="1" customWidth="1"/>
    <col min="13535" max="13535" width="7.140625" style="220" bestFit="1" customWidth="1"/>
    <col min="13536" max="13536" width="10.140625" style="220" bestFit="1" customWidth="1"/>
    <col min="13537" max="13537" width="15.85546875" style="220" bestFit="1" customWidth="1"/>
    <col min="13538" max="13538" width="15.140625" style="220" bestFit="1" customWidth="1"/>
    <col min="13539" max="13539" width="18.28515625" style="220" bestFit="1" customWidth="1"/>
    <col min="13540" max="13540" width="13.28515625" style="220" bestFit="1" customWidth="1"/>
    <col min="13541" max="13541" width="19.28515625" style="220" customWidth="1"/>
    <col min="13542" max="13542" width="15.140625" style="220" customWidth="1"/>
    <col min="13543" max="13543" width="21" style="220" bestFit="1" customWidth="1"/>
    <col min="13544" max="13544" width="17.140625" style="220" bestFit="1" customWidth="1"/>
    <col min="13545" max="13545" width="16.85546875" style="220" bestFit="1" customWidth="1"/>
    <col min="13546" max="13546" width="16.7109375" style="220" bestFit="1" customWidth="1"/>
    <col min="13547" max="13547" width="15.7109375" style="220" bestFit="1" customWidth="1"/>
    <col min="13548" max="13548" width="16.28515625" style="220" bestFit="1" customWidth="1"/>
    <col min="13549" max="13549" width="17.28515625" style="220" customWidth="1"/>
    <col min="13550" max="13550" width="23.42578125" style="220" bestFit="1" customWidth="1"/>
    <col min="13551" max="13551" width="31.85546875" style="220" bestFit="1" customWidth="1"/>
    <col min="13552" max="13552" width="7.85546875" style="220" bestFit="1" customWidth="1"/>
    <col min="13553" max="13553" width="5.7109375" style="220" bestFit="1" customWidth="1"/>
    <col min="13554" max="13554" width="9.140625" style="220" bestFit="1" customWidth="1"/>
    <col min="13555" max="13555" width="13.5703125" style="220" bestFit="1" customWidth="1"/>
    <col min="13556" max="13784" width="9.140625" style="220"/>
    <col min="13785" max="13785" width="4.42578125" style="220" bestFit="1" customWidth="1"/>
    <col min="13786" max="13786" width="18.28515625" style="220" bestFit="1" customWidth="1"/>
    <col min="13787" max="13787" width="19" style="220" bestFit="1" customWidth="1"/>
    <col min="13788" max="13788" width="15.42578125" style="220" bestFit="1" customWidth="1"/>
    <col min="13789" max="13790" width="12.42578125" style="220" bestFit="1" customWidth="1"/>
    <col min="13791" max="13791" width="7.140625" style="220" bestFit="1" customWidth="1"/>
    <col min="13792" max="13792" width="10.140625" style="220" bestFit="1" customWidth="1"/>
    <col min="13793" max="13793" width="15.85546875" style="220" bestFit="1" customWidth="1"/>
    <col min="13794" max="13794" width="15.140625" style="220" bestFit="1" customWidth="1"/>
    <col min="13795" max="13795" width="18.28515625" style="220" bestFit="1" customWidth="1"/>
    <col min="13796" max="13796" width="13.28515625" style="220" bestFit="1" customWidth="1"/>
    <col min="13797" max="13797" width="19.28515625" style="220" customWidth="1"/>
    <col min="13798" max="13798" width="15.140625" style="220" customWidth="1"/>
    <col min="13799" max="13799" width="21" style="220" bestFit="1" customWidth="1"/>
    <col min="13800" max="13800" width="17.140625" style="220" bestFit="1" customWidth="1"/>
    <col min="13801" max="13801" width="16.85546875" style="220" bestFit="1" customWidth="1"/>
    <col min="13802" max="13802" width="16.7109375" style="220" bestFit="1" customWidth="1"/>
    <col min="13803" max="13803" width="15.7109375" style="220" bestFit="1" customWidth="1"/>
    <col min="13804" max="13804" width="16.28515625" style="220" bestFit="1" customWidth="1"/>
    <col min="13805" max="13805" width="17.28515625" style="220" customWidth="1"/>
    <col min="13806" max="13806" width="23.42578125" style="220" bestFit="1" customWidth="1"/>
    <col min="13807" max="13807" width="31.85546875" style="220" bestFit="1" customWidth="1"/>
    <col min="13808" max="13808" width="7.85546875" style="220" bestFit="1" customWidth="1"/>
    <col min="13809" max="13809" width="5.7109375" style="220" bestFit="1" customWidth="1"/>
    <col min="13810" max="13810" width="9.140625" style="220" bestFit="1" customWidth="1"/>
    <col min="13811" max="13811" width="13.5703125" style="220" bestFit="1" customWidth="1"/>
    <col min="13812" max="14040" width="9.140625" style="220"/>
    <col min="14041" max="14041" width="4.42578125" style="220" bestFit="1" customWidth="1"/>
    <col min="14042" max="14042" width="18.28515625" style="220" bestFit="1" customWidth="1"/>
    <col min="14043" max="14043" width="19" style="220" bestFit="1" customWidth="1"/>
    <col min="14044" max="14044" width="15.42578125" style="220" bestFit="1" customWidth="1"/>
    <col min="14045" max="14046" width="12.42578125" style="220" bestFit="1" customWidth="1"/>
    <col min="14047" max="14047" width="7.140625" style="220" bestFit="1" customWidth="1"/>
    <col min="14048" max="14048" width="10.140625" style="220" bestFit="1" customWidth="1"/>
    <col min="14049" max="14049" width="15.85546875" style="220" bestFit="1" customWidth="1"/>
    <col min="14050" max="14050" width="15.140625" style="220" bestFit="1" customWidth="1"/>
    <col min="14051" max="14051" width="18.28515625" style="220" bestFit="1" customWidth="1"/>
    <col min="14052" max="14052" width="13.28515625" style="220" bestFit="1" customWidth="1"/>
    <col min="14053" max="14053" width="19.28515625" style="220" customWidth="1"/>
    <col min="14054" max="14054" width="15.140625" style="220" customWidth="1"/>
    <col min="14055" max="14055" width="21" style="220" bestFit="1" customWidth="1"/>
    <col min="14056" max="14056" width="17.140625" style="220" bestFit="1" customWidth="1"/>
    <col min="14057" max="14057" width="16.85546875" style="220" bestFit="1" customWidth="1"/>
    <col min="14058" max="14058" width="16.7109375" style="220" bestFit="1" customWidth="1"/>
    <col min="14059" max="14059" width="15.7109375" style="220" bestFit="1" customWidth="1"/>
    <col min="14060" max="14060" width="16.28515625" style="220" bestFit="1" customWidth="1"/>
    <col min="14061" max="14061" width="17.28515625" style="220" customWidth="1"/>
    <col min="14062" max="14062" width="23.42578125" style="220" bestFit="1" customWidth="1"/>
    <col min="14063" max="14063" width="31.85546875" style="220" bestFit="1" customWidth="1"/>
    <col min="14064" max="14064" width="7.85546875" style="220" bestFit="1" customWidth="1"/>
    <col min="14065" max="14065" width="5.7109375" style="220" bestFit="1" customWidth="1"/>
    <col min="14066" max="14066" width="9.140625" style="220" bestFit="1" customWidth="1"/>
    <col min="14067" max="14067" width="13.5703125" style="220" bestFit="1" customWidth="1"/>
    <col min="14068" max="14296" width="9.140625" style="220"/>
    <col min="14297" max="14297" width="4.42578125" style="220" bestFit="1" customWidth="1"/>
    <col min="14298" max="14298" width="18.28515625" style="220" bestFit="1" customWidth="1"/>
    <col min="14299" max="14299" width="19" style="220" bestFit="1" customWidth="1"/>
    <col min="14300" max="14300" width="15.42578125" style="220" bestFit="1" customWidth="1"/>
    <col min="14301" max="14302" width="12.42578125" style="220" bestFit="1" customWidth="1"/>
    <col min="14303" max="14303" width="7.140625" style="220" bestFit="1" customWidth="1"/>
    <col min="14304" max="14304" width="10.140625" style="220" bestFit="1" customWidth="1"/>
    <col min="14305" max="14305" width="15.85546875" style="220" bestFit="1" customWidth="1"/>
    <col min="14306" max="14306" width="15.140625" style="220" bestFit="1" customWidth="1"/>
    <col min="14307" max="14307" width="18.28515625" style="220" bestFit="1" customWidth="1"/>
    <col min="14308" max="14308" width="13.28515625" style="220" bestFit="1" customWidth="1"/>
    <col min="14309" max="14309" width="19.28515625" style="220" customWidth="1"/>
    <col min="14310" max="14310" width="15.140625" style="220" customWidth="1"/>
    <col min="14311" max="14311" width="21" style="220" bestFit="1" customWidth="1"/>
    <col min="14312" max="14312" width="17.140625" style="220" bestFit="1" customWidth="1"/>
    <col min="14313" max="14313" width="16.85546875" style="220" bestFit="1" customWidth="1"/>
    <col min="14314" max="14314" width="16.7109375" style="220" bestFit="1" customWidth="1"/>
    <col min="14315" max="14315" width="15.7109375" style="220" bestFit="1" customWidth="1"/>
    <col min="14316" max="14316" width="16.28515625" style="220" bestFit="1" customWidth="1"/>
    <col min="14317" max="14317" width="17.28515625" style="220" customWidth="1"/>
    <col min="14318" max="14318" width="23.42578125" style="220" bestFit="1" customWidth="1"/>
    <col min="14319" max="14319" width="31.85546875" style="220" bestFit="1" customWidth="1"/>
    <col min="14320" max="14320" width="7.85546875" style="220" bestFit="1" customWidth="1"/>
    <col min="14321" max="14321" width="5.7109375" style="220" bestFit="1" customWidth="1"/>
    <col min="14322" max="14322" width="9.140625" style="220" bestFit="1" customWidth="1"/>
    <col min="14323" max="14323" width="13.5703125" style="220" bestFit="1" customWidth="1"/>
    <col min="14324" max="14552" width="9.140625" style="220"/>
    <col min="14553" max="14553" width="4.42578125" style="220" bestFit="1" customWidth="1"/>
    <col min="14554" max="14554" width="18.28515625" style="220" bestFit="1" customWidth="1"/>
    <col min="14555" max="14555" width="19" style="220" bestFit="1" customWidth="1"/>
    <col min="14556" max="14556" width="15.42578125" style="220" bestFit="1" customWidth="1"/>
    <col min="14557" max="14558" width="12.42578125" style="220" bestFit="1" customWidth="1"/>
    <col min="14559" max="14559" width="7.140625" style="220" bestFit="1" customWidth="1"/>
    <col min="14560" max="14560" width="10.140625" style="220" bestFit="1" customWidth="1"/>
    <col min="14561" max="14561" width="15.85546875" style="220" bestFit="1" customWidth="1"/>
    <col min="14562" max="14562" width="15.140625" style="220" bestFit="1" customWidth="1"/>
    <col min="14563" max="14563" width="18.28515625" style="220" bestFit="1" customWidth="1"/>
    <col min="14564" max="14564" width="13.28515625" style="220" bestFit="1" customWidth="1"/>
    <col min="14565" max="14565" width="19.28515625" style="220" customWidth="1"/>
    <col min="14566" max="14566" width="15.140625" style="220" customWidth="1"/>
    <col min="14567" max="14567" width="21" style="220" bestFit="1" customWidth="1"/>
    <col min="14568" max="14568" width="17.140625" style="220" bestFit="1" customWidth="1"/>
    <col min="14569" max="14569" width="16.85546875" style="220" bestFit="1" customWidth="1"/>
    <col min="14570" max="14570" width="16.7109375" style="220" bestFit="1" customWidth="1"/>
    <col min="14571" max="14571" width="15.7109375" style="220" bestFit="1" customWidth="1"/>
    <col min="14572" max="14572" width="16.28515625" style="220" bestFit="1" customWidth="1"/>
    <col min="14573" max="14573" width="17.28515625" style="220" customWidth="1"/>
    <col min="14574" max="14574" width="23.42578125" style="220" bestFit="1" customWidth="1"/>
    <col min="14575" max="14575" width="31.85546875" style="220" bestFit="1" customWidth="1"/>
    <col min="14576" max="14576" width="7.85546875" style="220" bestFit="1" customWidth="1"/>
    <col min="14577" max="14577" width="5.7109375" style="220" bestFit="1" customWidth="1"/>
    <col min="14578" max="14578" width="9.140625" style="220" bestFit="1" customWidth="1"/>
    <col min="14579" max="14579" width="13.5703125" style="220" bestFit="1" customWidth="1"/>
    <col min="14580" max="14808" width="9.140625" style="220"/>
    <col min="14809" max="14809" width="4.42578125" style="220" bestFit="1" customWidth="1"/>
    <col min="14810" max="14810" width="18.28515625" style="220" bestFit="1" customWidth="1"/>
    <col min="14811" max="14811" width="19" style="220" bestFit="1" customWidth="1"/>
    <col min="14812" max="14812" width="15.42578125" style="220" bestFit="1" customWidth="1"/>
    <col min="14813" max="14814" width="12.42578125" style="220" bestFit="1" customWidth="1"/>
    <col min="14815" max="14815" width="7.140625" style="220" bestFit="1" customWidth="1"/>
    <col min="14816" max="14816" width="10.140625" style="220" bestFit="1" customWidth="1"/>
    <col min="14817" max="14817" width="15.85546875" style="220" bestFit="1" customWidth="1"/>
    <col min="14818" max="14818" width="15.140625" style="220" bestFit="1" customWidth="1"/>
    <col min="14819" max="14819" width="18.28515625" style="220" bestFit="1" customWidth="1"/>
    <col min="14820" max="14820" width="13.28515625" style="220" bestFit="1" customWidth="1"/>
    <col min="14821" max="14821" width="19.28515625" style="220" customWidth="1"/>
    <col min="14822" max="14822" width="15.140625" style="220" customWidth="1"/>
    <col min="14823" max="14823" width="21" style="220" bestFit="1" customWidth="1"/>
    <col min="14824" max="14824" width="17.140625" style="220" bestFit="1" customWidth="1"/>
    <col min="14825" max="14825" width="16.85546875" style="220" bestFit="1" customWidth="1"/>
    <col min="14826" max="14826" width="16.7109375" style="220" bestFit="1" customWidth="1"/>
    <col min="14827" max="14827" width="15.7109375" style="220" bestFit="1" customWidth="1"/>
    <col min="14828" max="14828" width="16.28515625" style="220" bestFit="1" customWidth="1"/>
    <col min="14829" max="14829" width="17.28515625" style="220" customWidth="1"/>
    <col min="14830" max="14830" width="23.42578125" style="220" bestFit="1" customWidth="1"/>
    <col min="14831" max="14831" width="31.85546875" style="220" bestFit="1" customWidth="1"/>
    <col min="14832" max="14832" width="7.85546875" style="220" bestFit="1" customWidth="1"/>
    <col min="14833" max="14833" width="5.7109375" style="220" bestFit="1" customWidth="1"/>
    <col min="14834" max="14834" width="9.140625" style="220" bestFit="1" customWidth="1"/>
    <col min="14835" max="14835" width="13.5703125" style="220" bestFit="1" customWidth="1"/>
    <col min="14836" max="15064" width="9.140625" style="220"/>
    <col min="15065" max="15065" width="4.42578125" style="220" bestFit="1" customWidth="1"/>
    <col min="15066" max="15066" width="18.28515625" style="220" bestFit="1" customWidth="1"/>
    <col min="15067" max="15067" width="19" style="220" bestFit="1" customWidth="1"/>
    <col min="15068" max="15068" width="15.42578125" style="220" bestFit="1" customWidth="1"/>
    <col min="15069" max="15070" width="12.42578125" style="220" bestFit="1" customWidth="1"/>
    <col min="15071" max="15071" width="7.140625" style="220" bestFit="1" customWidth="1"/>
    <col min="15072" max="15072" width="10.140625" style="220" bestFit="1" customWidth="1"/>
    <col min="15073" max="15073" width="15.85546875" style="220" bestFit="1" customWidth="1"/>
    <col min="15074" max="15074" width="15.140625" style="220" bestFit="1" customWidth="1"/>
    <col min="15075" max="15075" width="18.28515625" style="220" bestFit="1" customWidth="1"/>
    <col min="15076" max="15076" width="13.28515625" style="220" bestFit="1" customWidth="1"/>
    <col min="15077" max="15077" width="19.28515625" style="220" customWidth="1"/>
    <col min="15078" max="15078" width="15.140625" style="220" customWidth="1"/>
    <col min="15079" max="15079" width="21" style="220" bestFit="1" customWidth="1"/>
    <col min="15080" max="15080" width="17.140625" style="220" bestFit="1" customWidth="1"/>
    <col min="15081" max="15081" width="16.85546875" style="220" bestFit="1" customWidth="1"/>
    <col min="15082" max="15082" width="16.7109375" style="220" bestFit="1" customWidth="1"/>
    <col min="15083" max="15083" width="15.7109375" style="220" bestFit="1" customWidth="1"/>
    <col min="15084" max="15084" width="16.28515625" style="220" bestFit="1" customWidth="1"/>
    <col min="15085" max="15085" width="17.28515625" style="220" customWidth="1"/>
    <col min="15086" max="15086" width="23.42578125" style="220" bestFit="1" customWidth="1"/>
    <col min="15087" max="15087" width="31.85546875" style="220" bestFit="1" customWidth="1"/>
    <col min="15088" max="15088" width="7.85546875" style="220" bestFit="1" customWidth="1"/>
    <col min="15089" max="15089" width="5.7109375" style="220" bestFit="1" customWidth="1"/>
    <col min="15090" max="15090" width="9.140625" style="220" bestFit="1" customWidth="1"/>
    <col min="15091" max="15091" width="13.5703125" style="220" bestFit="1" customWidth="1"/>
    <col min="15092" max="15320" width="9.140625" style="220"/>
    <col min="15321" max="15321" width="4.42578125" style="220" bestFit="1" customWidth="1"/>
    <col min="15322" max="15322" width="18.28515625" style="220" bestFit="1" customWidth="1"/>
    <col min="15323" max="15323" width="19" style="220" bestFit="1" customWidth="1"/>
    <col min="15324" max="15324" width="15.42578125" style="220" bestFit="1" customWidth="1"/>
    <col min="15325" max="15326" width="12.42578125" style="220" bestFit="1" customWidth="1"/>
    <col min="15327" max="15327" width="7.140625" style="220" bestFit="1" customWidth="1"/>
    <col min="15328" max="15328" width="10.140625" style="220" bestFit="1" customWidth="1"/>
    <col min="15329" max="15329" width="15.85546875" style="220" bestFit="1" customWidth="1"/>
    <col min="15330" max="15330" width="15.140625" style="220" bestFit="1" customWidth="1"/>
    <col min="15331" max="15331" width="18.28515625" style="220" bestFit="1" customWidth="1"/>
    <col min="15332" max="15332" width="13.28515625" style="220" bestFit="1" customWidth="1"/>
    <col min="15333" max="15333" width="19.28515625" style="220" customWidth="1"/>
    <col min="15334" max="15334" width="15.140625" style="220" customWidth="1"/>
    <col min="15335" max="15335" width="21" style="220" bestFit="1" customWidth="1"/>
    <col min="15336" max="15336" width="17.140625" style="220" bestFit="1" customWidth="1"/>
    <col min="15337" max="15337" width="16.85546875" style="220" bestFit="1" customWidth="1"/>
    <col min="15338" max="15338" width="16.7109375" style="220" bestFit="1" customWidth="1"/>
    <col min="15339" max="15339" width="15.7109375" style="220" bestFit="1" customWidth="1"/>
    <col min="15340" max="15340" width="16.28515625" style="220" bestFit="1" customWidth="1"/>
    <col min="15341" max="15341" width="17.28515625" style="220" customWidth="1"/>
    <col min="15342" max="15342" width="23.42578125" style="220" bestFit="1" customWidth="1"/>
    <col min="15343" max="15343" width="31.85546875" style="220" bestFit="1" customWidth="1"/>
    <col min="15344" max="15344" width="7.85546875" style="220" bestFit="1" customWidth="1"/>
    <col min="15345" max="15345" width="5.7109375" style="220" bestFit="1" customWidth="1"/>
    <col min="15346" max="15346" width="9.140625" style="220" bestFit="1" customWidth="1"/>
    <col min="15347" max="15347" width="13.5703125" style="220" bestFit="1" customWidth="1"/>
    <col min="15348" max="15576" width="9.140625" style="220"/>
    <col min="15577" max="15577" width="4.42578125" style="220" bestFit="1" customWidth="1"/>
    <col min="15578" max="15578" width="18.28515625" style="220" bestFit="1" customWidth="1"/>
    <col min="15579" max="15579" width="19" style="220" bestFit="1" customWidth="1"/>
    <col min="15580" max="15580" width="15.42578125" style="220" bestFit="1" customWidth="1"/>
    <col min="15581" max="15582" width="12.42578125" style="220" bestFit="1" customWidth="1"/>
    <col min="15583" max="15583" width="7.140625" style="220" bestFit="1" customWidth="1"/>
    <col min="15584" max="15584" width="10.140625" style="220" bestFit="1" customWidth="1"/>
    <col min="15585" max="15585" width="15.85546875" style="220" bestFit="1" customWidth="1"/>
    <col min="15586" max="15586" width="15.140625" style="220" bestFit="1" customWidth="1"/>
    <col min="15587" max="15587" width="18.28515625" style="220" bestFit="1" customWidth="1"/>
    <col min="15588" max="15588" width="13.28515625" style="220" bestFit="1" customWidth="1"/>
    <col min="15589" max="15589" width="19.28515625" style="220" customWidth="1"/>
    <col min="15590" max="15590" width="15.140625" style="220" customWidth="1"/>
    <col min="15591" max="15591" width="21" style="220" bestFit="1" customWidth="1"/>
    <col min="15592" max="15592" width="17.140625" style="220" bestFit="1" customWidth="1"/>
    <col min="15593" max="15593" width="16.85546875" style="220" bestFit="1" customWidth="1"/>
    <col min="15594" max="15594" width="16.7109375" style="220" bestFit="1" customWidth="1"/>
    <col min="15595" max="15595" width="15.7109375" style="220" bestFit="1" customWidth="1"/>
    <col min="15596" max="15596" width="16.28515625" style="220" bestFit="1" customWidth="1"/>
    <col min="15597" max="15597" width="17.28515625" style="220" customWidth="1"/>
    <col min="15598" max="15598" width="23.42578125" style="220" bestFit="1" customWidth="1"/>
    <col min="15599" max="15599" width="31.85546875" style="220" bestFit="1" customWidth="1"/>
    <col min="15600" max="15600" width="7.85546875" style="220" bestFit="1" customWidth="1"/>
    <col min="15601" max="15601" width="5.7109375" style="220" bestFit="1" customWidth="1"/>
    <col min="15602" max="15602" width="9.140625" style="220" bestFit="1" customWidth="1"/>
    <col min="15603" max="15603" width="13.5703125" style="220" bestFit="1" customWidth="1"/>
    <col min="15604" max="15832" width="9.140625" style="220"/>
    <col min="15833" max="15833" width="4.42578125" style="220" bestFit="1" customWidth="1"/>
    <col min="15834" max="15834" width="18.28515625" style="220" bestFit="1" customWidth="1"/>
    <col min="15835" max="15835" width="19" style="220" bestFit="1" customWidth="1"/>
    <col min="15836" max="15836" width="15.42578125" style="220" bestFit="1" customWidth="1"/>
    <col min="15837" max="15838" width="12.42578125" style="220" bestFit="1" customWidth="1"/>
    <col min="15839" max="15839" width="7.140625" style="220" bestFit="1" customWidth="1"/>
    <col min="15840" max="15840" width="10.140625" style="220" bestFit="1" customWidth="1"/>
    <col min="15841" max="15841" width="15.85546875" style="220" bestFit="1" customWidth="1"/>
    <col min="15842" max="15842" width="15.140625" style="220" bestFit="1" customWidth="1"/>
    <col min="15843" max="15843" width="18.28515625" style="220" bestFit="1" customWidth="1"/>
    <col min="15844" max="15844" width="13.28515625" style="220" bestFit="1" customWidth="1"/>
    <col min="15845" max="15845" width="19.28515625" style="220" customWidth="1"/>
    <col min="15846" max="15846" width="15.140625" style="220" customWidth="1"/>
    <col min="15847" max="15847" width="21" style="220" bestFit="1" customWidth="1"/>
    <col min="15848" max="15848" width="17.140625" style="220" bestFit="1" customWidth="1"/>
    <col min="15849" max="15849" width="16.85546875" style="220" bestFit="1" customWidth="1"/>
    <col min="15850" max="15850" width="16.7109375" style="220" bestFit="1" customWidth="1"/>
    <col min="15851" max="15851" width="15.7109375" style="220" bestFit="1" customWidth="1"/>
    <col min="15852" max="15852" width="16.28515625" style="220" bestFit="1" customWidth="1"/>
    <col min="15853" max="15853" width="17.28515625" style="220" customWidth="1"/>
    <col min="15854" max="15854" width="23.42578125" style="220" bestFit="1" customWidth="1"/>
    <col min="15855" max="15855" width="31.85546875" style="220" bestFit="1" customWidth="1"/>
    <col min="15856" max="15856" width="7.85546875" style="220" bestFit="1" customWidth="1"/>
    <col min="15857" max="15857" width="5.7109375" style="220" bestFit="1" customWidth="1"/>
    <col min="15858" max="15858" width="9.140625" style="220" bestFit="1" customWidth="1"/>
    <col min="15859" max="15859" width="13.5703125" style="220" bestFit="1" customWidth="1"/>
    <col min="15860" max="16088" width="9.140625" style="220"/>
    <col min="16089" max="16089" width="4.42578125" style="220" bestFit="1" customWidth="1"/>
    <col min="16090" max="16090" width="18.28515625" style="220" bestFit="1" customWidth="1"/>
    <col min="16091" max="16091" width="19" style="220" bestFit="1" customWidth="1"/>
    <col min="16092" max="16092" width="15.42578125" style="220" bestFit="1" customWidth="1"/>
    <col min="16093" max="16094" width="12.42578125" style="220" bestFit="1" customWidth="1"/>
    <col min="16095" max="16095" width="7.140625" style="220" bestFit="1" customWidth="1"/>
    <col min="16096" max="16096" width="10.140625" style="220" bestFit="1" customWidth="1"/>
    <col min="16097" max="16097" width="15.85546875" style="220" bestFit="1" customWidth="1"/>
    <col min="16098" max="16098" width="15.140625" style="220" bestFit="1" customWidth="1"/>
    <col min="16099" max="16099" width="18.28515625" style="220" bestFit="1" customWidth="1"/>
    <col min="16100" max="16100" width="13.28515625" style="220" bestFit="1" customWidth="1"/>
    <col min="16101" max="16101" width="19.28515625" style="220" customWidth="1"/>
    <col min="16102" max="16102" width="15.140625" style="220" customWidth="1"/>
    <col min="16103" max="16103" width="21" style="220" bestFit="1" customWidth="1"/>
    <col min="16104" max="16104" width="17.140625" style="220" bestFit="1" customWidth="1"/>
    <col min="16105" max="16105" width="16.85546875" style="220" bestFit="1" customWidth="1"/>
    <col min="16106" max="16106" width="16.7109375" style="220" bestFit="1" customWidth="1"/>
    <col min="16107" max="16107" width="15.7109375" style="220" bestFit="1" customWidth="1"/>
    <col min="16108" max="16108" width="16.28515625" style="220" bestFit="1" customWidth="1"/>
    <col min="16109" max="16109" width="17.28515625" style="220" customWidth="1"/>
    <col min="16110" max="16110" width="23.42578125" style="220" bestFit="1" customWidth="1"/>
    <col min="16111" max="16111" width="31.85546875" style="220" bestFit="1" customWidth="1"/>
    <col min="16112" max="16112" width="7.85546875" style="220" bestFit="1" customWidth="1"/>
    <col min="16113" max="16113" width="5.7109375" style="220" bestFit="1" customWidth="1"/>
    <col min="16114" max="16114" width="9.140625" style="220" bestFit="1" customWidth="1"/>
    <col min="16115" max="16115" width="13.5703125" style="220" bestFit="1" customWidth="1"/>
    <col min="16116" max="16384" width="9.140625" style="220"/>
  </cols>
  <sheetData>
    <row r="1" spans="1:20" x14ac:dyDescent="0.25">
      <c r="T1" s="5" t="s">
        <v>702</v>
      </c>
    </row>
    <row r="2" spans="1:20" x14ac:dyDescent="0.25">
      <c r="T2" s="6" t="s">
        <v>1</v>
      </c>
    </row>
    <row r="3" spans="1:20" x14ac:dyDescent="0.25">
      <c r="G3" s="326"/>
      <c r="T3" s="6" t="s">
        <v>2</v>
      </c>
    </row>
    <row r="4" spans="1:20" x14ac:dyDescent="0.25">
      <c r="B4" s="736" t="s">
        <v>703</v>
      </c>
      <c r="C4" s="736"/>
      <c r="D4" s="736"/>
      <c r="E4" s="736"/>
      <c r="F4" s="736"/>
      <c r="G4" s="736"/>
      <c r="H4" s="736"/>
      <c r="I4" s="736"/>
      <c r="J4" s="736"/>
      <c r="K4" s="736"/>
      <c r="L4" s="736"/>
      <c r="M4" s="736"/>
      <c r="N4" s="736"/>
      <c r="O4" s="736"/>
      <c r="P4" s="736"/>
      <c r="Q4" s="736"/>
      <c r="R4" s="736"/>
      <c r="S4" s="736"/>
      <c r="T4" s="736"/>
    </row>
    <row r="5" spans="1:20" x14ac:dyDescent="0.25">
      <c r="C5" s="220"/>
      <c r="D5" s="327"/>
      <c r="E5" s="328"/>
      <c r="F5" s="328"/>
      <c r="G5" s="328"/>
      <c r="H5" s="328"/>
      <c r="I5" s="328"/>
      <c r="J5" s="328"/>
      <c r="K5" s="328"/>
      <c r="L5" s="328"/>
      <c r="M5" s="329"/>
      <c r="N5" s="328"/>
      <c r="O5" s="328"/>
      <c r="P5" s="328"/>
      <c r="Q5" s="328"/>
      <c r="R5" s="328"/>
      <c r="S5" s="328"/>
      <c r="T5" s="328"/>
    </row>
    <row r="6" spans="1:20" ht="25.5" customHeight="1" x14ac:dyDescent="0.25">
      <c r="B6" s="596" t="s">
        <v>864</v>
      </c>
      <c r="C6" s="596"/>
      <c r="D6" s="596"/>
      <c r="E6" s="596"/>
      <c r="F6" s="596"/>
      <c r="G6" s="596"/>
      <c r="H6" s="596"/>
      <c r="I6" s="596"/>
      <c r="J6" s="596"/>
      <c r="K6" s="596"/>
      <c r="L6" s="596"/>
      <c r="M6" s="596"/>
      <c r="N6" s="596"/>
      <c r="O6" s="596"/>
      <c r="P6" s="596"/>
      <c r="Q6" s="596"/>
      <c r="R6" s="596"/>
      <c r="S6" s="596"/>
      <c r="T6" s="596"/>
    </row>
    <row r="7" spans="1:20" x14ac:dyDescent="0.25">
      <c r="B7" s="592"/>
      <c r="C7" s="592"/>
      <c r="D7" s="592"/>
      <c r="E7" s="592"/>
      <c r="F7" s="592"/>
      <c r="G7" s="592"/>
      <c r="H7" s="592"/>
      <c r="I7" s="592"/>
      <c r="J7" s="592"/>
      <c r="K7" s="592"/>
      <c r="L7" s="592"/>
      <c r="M7" s="592"/>
      <c r="N7" s="592"/>
      <c r="O7" s="592"/>
      <c r="P7" s="592"/>
      <c r="Q7" s="592"/>
      <c r="R7" s="592"/>
      <c r="S7" s="592"/>
      <c r="T7" s="592"/>
    </row>
    <row r="8" spans="1:20" x14ac:dyDescent="0.25">
      <c r="B8" s="141"/>
      <c r="C8" s="141"/>
      <c r="D8" s="177"/>
      <c r="E8" s="177"/>
      <c r="F8" s="177"/>
      <c r="G8" s="177"/>
      <c r="H8" s="177"/>
      <c r="I8" s="177"/>
      <c r="J8" s="177"/>
      <c r="K8" s="177"/>
      <c r="L8" s="177"/>
      <c r="M8" s="330"/>
      <c r="N8" s="177"/>
      <c r="O8" s="177"/>
      <c r="P8" s="177"/>
      <c r="Q8" s="177"/>
      <c r="R8" s="177"/>
      <c r="S8" s="177"/>
      <c r="T8" s="177"/>
    </row>
    <row r="9" spans="1:20" x14ac:dyDescent="0.25">
      <c r="B9" s="598" t="s">
        <v>801</v>
      </c>
      <c r="C9" s="598"/>
      <c r="D9" s="598"/>
      <c r="E9" s="598"/>
      <c r="F9" s="598"/>
      <c r="G9" s="598"/>
      <c r="H9" s="598"/>
      <c r="I9" s="598"/>
      <c r="J9" s="598"/>
      <c r="K9" s="598"/>
      <c r="L9" s="598"/>
      <c r="M9" s="598"/>
      <c r="N9" s="598"/>
      <c r="O9" s="598"/>
      <c r="P9" s="598"/>
      <c r="Q9" s="598"/>
      <c r="R9" s="598"/>
      <c r="S9" s="598"/>
      <c r="T9" s="598"/>
    </row>
    <row r="10" spans="1:20" s="222" customFormat="1" ht="16.5" customHeight="1" x14ac:dyDescent="0.25">
      <c r="B10" s="765"/>
      <c r="C10" s="765"/>
      <c r="D10" s="765"/>
      <c r="E10" s="765"/>
      <c r="F10" s="765"/>
      <c r="G10" s="765"/>
      <c r="H10" s="765"/>
      <c r="I10" s="765"/>
      <c r="J10" s="765"/>
      <c r="K10" s="765"/>
      <c r="L10" s="765"/>
      <c r="M10" s="765"/>
      <c r="N10" s="765"/>
      <c r="O10" s="765"/>
      <c r="P10" s="765"/>
      <c r="Q10" s="765"/>
      <c r="R10" s="765"/>
      <c r="S10" s="765"/>
      <c r="T10" s="224"/>
    </row>
    <row r="11" spans="1:20" s="222" customFormat="1" ht="38.25" customHeight="1" x14ac:dyDescent="0.25">
      <c r="B11" s="723" t="s">
        <v>5</v>
      </c>
      <c r="C11" s="723" t="s">
        <v>6</v>
      </c>
      <c r="D11" s="723" t="s">
        <v>7</v>
      </c>
      <c r="E11" s="606" t="s">
        <v>209</v>
      </c>
      <c r="F11" s="606" t="s">
        <v>704</v>
      </c>
      <c r="G11" s="695" t="s">
        <v>705</v>
      </c>
      <c r="H11" s="696"/>
      <c r="I11" s="696"/>
      <c r="J11" s="696"/>
      <c r="K11" s="697"/>
      <c r="L11" s="607" t="s">
        <v>706</v>
      </c>
      <c r="M11" s="695" t="s">
        <v>707</v>
      </c>
      <c r="N11" s="697"/>
      <c r="O11" s="723" t="s">
        <v>708</v>
      </c>
      <c r="P11" s="721" t="s">
        <v>709</v>
      </c>
      <c r="Q11" s="606" t="s">
        <v>710</v>
      </c>
      <c r="R11" s="606"/>
      <c r="S11" s="606"/>
      <c r="T11" s="606"/>
    </row>
    <row r="12" spans="1:20" s="222" customFormat="1" ht="51" customHeight="1" x14ac:dyDescent="0.25">
      <c r="B12" s="723"/>
      <c r="C12" s="723"/>
      <c r="D12" s="723"/>
      <c r="E12" s="606"/>
      <c r="F12" s="606"/>
      <c r="G12" s="618"/>
      <c r="H12" s="619"/>
      <c r="I12" s="619"/>
      <c r="J12" s="619"/>
      <c r="K12" s="620"/>
      <c r="L12" s="656"/>
      <c r="M12" s="618"/>
      <c r="N12" s="620"/>
      <c r="O12" s="723"/>
      <c r="P12" s="746"/>
      <c r="Q12" s="606" t="s">
        <v>711</v>
      </c>
      <c r="R12" s="606"/>
      <c r="S12" s="606" t="s">
        <v>711</v>
      </c>
      <c r="T12" s="606"/>
    </row>
    <row r="13" spans="1:20" s="222" customFormat="1" ht="137.25" customHeight="1" x14ac:dyDescent="0.25">
      <c r="B13" s="723"/>
      <c r="C13" s="723"/>
      <c r="D13" s="723"/>
      <c r="E13" s="606"/>
      <c r="F13" s="606"/>
      <c r="G13" s="158" t="s">
        <v>223</v>
      </c>
      <c r="H13" s="158" t="s">
        <v>224</v>
      </c>
      <c r="I13" s="158" t="s">
        <v>712</v>
      </c>
      <c r="J13" s="331" t="s">
        <v>226</v>
      </c>
      <c r="K13" s="158" t="s">
        <v>227</v>
      </c>
      <c r="L13" s="657"/>
      <c r="M13" s="124" t="s">
        <v>713</v>
      </c>
      <c r="N13" s="76" t="s">
        <v>714</v>
      </c>
      <c r="O13" s="723"/>
      <c r="P13" s="722"/>
      <c r="Q13" s="158" t="s">
        <v>715</v>
      </c>
      <c r="R13" s="158" t="s">
        <v>716</v>
      </c>
      <c r="S13" s="158" t="s">
        <v>715</v>
      </c>
      <c r="T13" s="158" t="s">
        <v>716</v>
      </c>
    </row>
    <row r="14" spans="1:20" s="222" customFormat="1" ht="15" customHeight="1" x14ac:dyDescent="0.25">
      <c r="B14" s="233">
        <v>1</v>
      </c>
      <c r="C14" s="233">
        <v>2</v>
      </c>
      <c r="D14" s="227">
        <v>3</v>
      </c>
      <c r="E14" s="227">
        <v>4</v>
      </c>
      <c r="F14" s="227">
        <v>5</v>
      </c>
      <c r="G14" s="227">
        <v>6</v>
      </c>
      <c r="H14" s="227">
        <v>7</v>
      </c>
      <c r="I14" s="227">
        <v>8</v>
      </c>
      <c r="J14" s="227">
        <v>9</v>
      </c>
      <c r="K14" s="227">
        <v>10</v>
      </c>
      <c r="L14" s="227">
        <v>11</v>
      </c>
      <c r="M14" s="332">
        <v>12</v>
      </c>
      <c r="N14" s="227">
        <v>13</v>
      </c>
      <c r="O14" s="227">
        <v>14</v>
      </c>
      <c r="P14" s="227">
        <v>15</v>
      </c>
      <c r="Q14" s="257" t="s">
        <v>717</v>
      </c>
      <c r="R14" s="257" t="s">
        <v>718</v>
      </c>
      <c r="S14" s="257" t="s">
        <v>719</v>
      </c>
      <c r="T14" s="257" t="s">
        <v>720</v>
      </c>
    </row>
    <row r="15" spans="1:20" s="238" customFormat="1" x14ac:dyDescent="0.25">
      <c r="A15" s="27"/>
      <c r="B15" s="28" t="s">
        <v>104</v>
      </c>
      <c r="C15" s="29" t="s">
        <v>793</v>
      </c>
      <c r="D15" s="333" t="s">
        <v>91</v>
      </c>
      <c r="E15" s="333">
        <f>E18</f>
        <v>4.2300000000000004</v>
      </c>
      <c r="F15" s="333" t="s">
        <v>105</v>
      </c>
      <c r="G15" s="333">
        <f>G18</f>
        <v>4.2300000000000004</v>
      </c>
      <c r="H15" s="333">
        <f t="shared" ref="H15:N15" si="0">H18</f>
        <v>0</v>
      </c>
      <c r="I15" s="333">
        <f t="shared" si="0"/>
        <v>0</v>
      </c>
      <c r="J15" s="333">
        <f t="shared" si="0"/>
        <v>4.2300000000000004</v>
      </c>
      <c r="K15" s="333">
        <f t="shared" si="0"/>
        <v>0</v>
      </c>
      <c r="L15" s="333">
        <f t="shared" si="0"/>
        <v>4.2300000000000004</v>
      </c>
      <c r="M15" s="334" t="s">
        <v>105</v>
      </c>
      <c r="N15" s="333">
        <f t="shared" si="0"/>
        <v>3.5700000000000003</v>
      </c>
      <c r="O15" s="333" t="s">
        <v>105</v>
      </c>
      <c r="P15" s="333" t="s">
        <v>105</v>
      </c>
      <c r="Q15" s="333">
        <v>0</v>
      </c>
      <c r="R15" s="333">
        <v>0</v>
      </c>
      <c r="S15" s="333">
        <v>0</v>
      </c>
      <c r="T15" s="333">
        <v>0</v>
      </c>
    </row>
    <row r="16" spans="1:20" s="243" customFormat="1" ht="31.5" x14ac:dyDescent="0.25">
      <c r="A16" s="34">
        <v>4</v>
      </c>
      <c r="B16" s="35" t="s">
        <v>181</v>
      </c>
      <c r="C16" s="90" t="s">
        <v>182</v>
      </c>
      <c r="D16" s="88" t="s">
        <v>91</v>
      </c>
      <c r="E16" s="88" t="s">
        <v>105</v>
      </c>
      <c r="F16" s="88" t="s">
        <v>105</v>
      </c>
      <c r="G16" s="88" t="s">
        <v>105</v>
      </c>
      <c r="H16" s="88" t="s">
        <v>105</v>
      </c>
      <c r="I16" s="88" t="s">
        <v>105</v>
      </c>
      <c r="J16" s="88" t="s">
        <v>105</v>
      </c>
      <c r="K16" s="88" t="s">
        <v>105</v>
      </c>
      <c r="L16" s="88" t="s">
        <v>105</v>
      </c>
      <c r="M16" s="88" t="s">
        <v>105</v>
      </c>
      <c r="N16" s="88" t="s">
        <v>105</v>
      </c>
      <c r="O16" s="88" t="s">
        <v>105</v>
      </c>
      <c r="P16" s="88" t="s">
        <v>105</v>
      </c>
      <c r="Q16" s="88" t="s">
        <v>105</v>
      </c>
      <c r="R16" s="88" t="s">
        <v>105</v>
      </c>
      <c r="S16" s="88" t="s">
        <v>105</v>
      </c>
      <c r="T16" s="88" t="s">
        <v>105</v>
      </c>
    </row>
    <row r="17" spans="1:20" ht="31.5" x14ac:dyDescent="0.25">
      <c r="A17" s="46">
        <v>5</v>
      </c>
      <c r="B17" s="35" t="s">
        <v>183</v>
      </c>
      <c r="C17" s="90" t="s">
        <v>184</v>
      </c>
      <c r="D17" s="88" t="s">
        <v>91</v>
      </c>
      <c r="E17" s="88" t="s">
        <v>105</v>
      </c>
      <c r="F17" s="88" t="s">
        <v>105</v>
      </c>
      <c r="G17" s="88" t="s">
        <v>105</v>
      </c>
      <c r="H17" s="88" t="s">
        <v>105</v>
      </c>
      <c r="I17" s="88" t="s">
        <v>105</v>
      </c>
      <c r="J17" s="88" t="s">
        <v>105</v>
      </c>
      <c r="K17" s="88" t="s">
        <v>105</v>
      </c>
      <c r="L17" s="88" t="s">
        <v>105</v>
      </c>
      <c r="M17" s="88" t="s">
        <v>105</v>
      </c>
      <c r="N17" s="88" t="s">
        <v>105</v>
      </c>
      <c r="O17" s="88" t="s">
        <v>105</v>
      </c>
      <c r="P17" s="88" t="s">
        <v>105</v>
      </c>
      <c r="Q17" s="88">
        <v>0</v>
      </c>
      <c r="R17" s="88">
        <v>0</v>
      </c>
      <c r="S17" s="88">
        <v>0</v>
      </c>
      <c r="T17" s="88">
        <v>0</v>
      </c>
    </row>
    <row r="18" spans="1:20" x14ac:dyDescent="0.25">
      <c r="A18" s="46">
        <v>6</v>
      </c>
      <c r="B18" s="35" t="s">
        <v>185</v>
      </c>
      <c r="C18" s="90" t="s">
        <v>186</v>
      </c>
      <c r="D18" s="88" t="s">
        <v>91</v>
      </c>
      <c r="E18" s="88">
        <f>SUM(E19:E22)</f>
        <v>4.2300000000000004</v>
      </c>
      <c r="F18" s="88" t="s">
        <v>105</v>
      </c>
      <c r="G18" s="88">
        <f t="shared" ref="G18:L18" si="1">SUM(G19:G22)</f>
        <v>4.2300000000000004</v>
      </c>
      <c r="H18" s="88">
        <f t="shared" si="1"/>
        <v>0</v>
      </c>
      <c r="I18" s="88">
        <f t="shared" si="1"/>
        <v>0</v>
      </c>
      <c r="J18" s="88">
        <f t="shared" si="1"/>
        <v>4.2300000000000004</v>
      </c>
      <c r="K18" s="88">
        <f t="shared" si="1"/>
        <v>0</v>
      </c>
      <c r="L18" s="88">
        <f t="shared" si="1"/>
        <v>4.2300000000000004</v>
      </c>
      <c r="M18" s="335" t="s">
        <v>105</v>
      </c>
      <c r="N18" s="88">
        <f>SUM(N19:N22)</f>
        <v>3.5700000000000003</v>
      </c>
      <c r="O18" s="88" t="s">
        <v>105</v>
      </c>
      <c r="P18" s="88" t="s">
        <v>105</v>
      </c>
      <c r="Q18" s="88">
        <v>0</v>
      </c>
      <c r="R18" s="88">
        <v>0</v>
      </c>
      <c r="S18" s="88">
        <v>0</v>
      </c>
      <c r="T18" s="88">
        <v>0</v>
      </c>
    </row>
    <row r="19" spans="1:20" s="243" customFormat="1" ht="126.75" customHeight="1" x14ac:dyDescent="0.25">
      <c r="B19" s="292" t="s">
        <v>185</v>
      </c>
      <c r="C19" s="523" t="str">
        <f>'2'!C73</f>
        <v>Приемник П-900 для поиска места повреждения кабеля</v>
      </c>
      <c r="D19" s="525" t="str">
        <f>'2'!D73</f>
        <v>I_102PESCR2</v>
      </c>
      <c r="E19" s="526">
        <v>0.05</v>
      </c>
      <c r="F19" s="526" t="s">
        <v>886</v>
      </c>
      <c r="G19" s="526">
        <v>0.05</v>
      </c>
      <c r="H19" s="526">
        <v>0</v>
      </c>
      <c r="I19" s="526">
        <v>0</v>
      </c>
      <c r="J19" s="526">
        <v>0.05</v>
      </c>
      <c r="K19" s="526">
        <v>0</v>
      </c>
      <c r="L19" s="526">
        <v>0.05</v>
      </c>
      <c r="M19" s="332">
        <v>2018</v>
      </c>
      <c r="N19" s="526">
        <v>0.04</v>
      </c>
      <c r="O19" s="526" t="s">
        <v>883</v>
      </c>
      <c r="P19" s="526" t="s">
        <v>105</v>
      </c>
      <c r="Q19" s="526" t="s">
        <v>105</v>
      </c>
      <c r="R19" s="526" t="s">
        <v>379</v>
      </c>
      <c r="S19" s="526" t="s">
        <v>105</v>
      </c>
      <c r="T19" s="526" t="s">
        <v>105</v>
      </c>
    </row>
    <row r="20" spans="1:20" s="243" customFormat="1" ht="141" customHeight="1" x14ac:dyDescent="0.25">
      <c r="B20" s="292" t="s">
        <v>185</v>
      </c>
      <c r="C20" s="523" t="str">
        <f>'2'!C74</f>
        <v>Аппарат АВ-50/70 для испытания изоляции силовых кабелей и твердых диэлектриков</v>
      </c>
      <c r="D20" s="525" t="str">
        <f>'2'!D74</f>
        <v>I_102PESCR3</v>
      </c>
      <c r="E20" s="526">
        <v>0.5</v>
      </c>
      <c r="F20" s="526" t="s">
        <v>888</v>
      </c>
      <c r="G20" s="526">
        <v>0.5</v>
      </c>
      <c r="H20" s="526">
        <v>0</v>
      </c>
      <c r="I20" s="526">
        <v>0</v>
      </c>
      <c r="J20" s="526">
        <v>0.5</v>
      </c>
      <c r="K20" s="526">
        <v>0</v>
      </c>
      <c r="L20" s="526">
        <v>0.5</v>
      </c>
      <c r="M20" s="332">
        <v>2018</v>
      </c>
      <c r="N20" s="526">
        <v>0.42</v>
      </c>
      <c r="O20" s="526" t="s">
        <v>883</v>
      </c>
      <c r="P20" s="526" t="s">
        <v>105</v>
      </c>
      <c r="Q20" s="526" t="s">
        <v>105</v>
      </c>
      <c r="R20" s="526" t="s">
        <v>378</v>
      </c>
      <c r="S20" s="526" t="s">
        <v>105</v>
      </c>
      <c r="T20" s="526" t="s">
        <v>105</v>
      </c>
    </row>
    <row r="21" spans="1:20" s="243" customFormat="1" x14ac:dyDescent="0.25">
      <c r="B21" s="292" t="s">
        <v>185</v>
      </c>
      <c r="C21" s="523" t="str">
        <f>'2'!C75</f>
        <v>Автомобиль УАЗ для перевозки оперативно-аварийных бригад</v>
      </c>
      <c r="D21" s="525" t="str">
        <f>'2'!D75</f>
        <v>I_102PESCR4</v>
      </c>
      <c r="E21" s="526">
        <v>0.63</v>
      </c>
      <c r="F21" s="526" t="s">
        <v>886</v>
      </c>
      <c r="G21" s="526">
        <v>0.63</v>
      </c>
      <c r="H21" s="526">
        <v>0</v>
      </c>
      <c r="I21" s="526">
        <v>0</v>
      </c>
      <c r="J21" s="526">
        <v>0.63</v>
      </c>
      <c r="K21" s="526">
        <v>0</v>
      </c>
      <c r="L21" s="526">
        <v>0.63</v>
      </c>
      <c r="M21" s="332">
        <v>2018</v>
      </c>
      <c r="N21" s="526">
        <v>0.53</v>
      </c>
      <c r="O21" s="526" t="s">
        <v>884</v>
      </c>
      <c r="P21" s="526" t="s">
        <v>105</v>
      </c>
      <c r="Q21" s="526" t="s">
        <v>105</v>
      </c>
      <c r="R21" s="526" t="s">
        <v>379</v>
      </c>
      <c r="S21" s="526" t="s">
        <v>105</v>
      </c>
      <c r="T21" s="526" t="s">
        <v>105</v>
      </c>
    </row>
    <row r="22" spans="1:20" s="243" customFormat="1" ht="31.5" x14ac:dyDescent="0.25">
      <c r="B22" s="292" t="s">
        <v>185</v>
      </c>
      <c r="C22" s="523" t="str">
        <f>'2'!C76</f>
        <v>Бульдозер с навесной бурильной установкой</v>
      </c>
      <c r="D22" s="525" t="str">
        <f>'2'!D76</f>
        <v>I_102PESCR5</v>
      </c>
      <c r="E22" s="526">
        <v>3.05</v>
      </c>
      <c r="F22" s="526" t="s">
        <v>888</v>
      </c>
      <c r="G22" s="526">
        <v>3.05</v>
      </c>
      <c r="H22" s="526">
        <v>0</v>
      </c>
      <c r="I22" s="526">
        <v>0</v>
      </c>
      <c r="J22" s="526">
        <v>3.05</v>
      </c>
      <c r="K22" s="526">
        <v>0</v>
      </c>
      <c r="L22" s="526">
        <v>3.05</v>
      </c>
      <c r="M22" s="332">
        <v>2018</v>
      </c>
      <c r="N22" s="526">
        <v>2.58</v>
      </c>
      <c r="O22" s="526" t="s">
        <v>885</v>
      </c>
      <c r="P22" s="526" t="s">
        <v>105</v>
      </c>
      <c r="Q22" s="526" t="s">
        <v>105</v>
      </c>
      <c r="R22" s="526" t="s">
        <v>379</v>
      </c>
      <c r="S22" s="526" t="s">
        <v>105</v>
      </c>
      <c r="T22" s="526" t="s">
        <v>105</v>
      </c>
    </row>
  </sheetData>
  <autoFilter ref="A14:T22"/>
  <mergeCells count="18">
    <mergeCell ref="O11:O13"/>
    <mergeCell ref="P11:P13"/>
    <mergeCell ref="Q11:T11"/>
    <mergeCell ref="Q12:R12"/>
    <mergeCell ref="S12:T12"/>
    <mergeCell ref="B4:T4"/>
    <mergeCell ref="B6:T6"/>
    <mergeCell ref="B7:T7"/>
    <mergeCell ref="B9:T9"/>
    <mergeCell ref="B10:S10"/>
    <mergeCell ref="G11:K12"/>
    <mergeCell ref="L11:L13"/>
    <mergeCell ref="M11:N12"/>
    <mergeCell ref="B11:B13"/>
    <mergeCell ref="C11:C13"/>
    <mergeCell ref="D11:D13"/>
    <mergeCell ref="E11:E13"/>
    <mergeCell ref="F11:F13"/>
  </mergeCells>
  <pageMargins left="0.70866141732283472" right="0.70866141732283472" top="0.74803149606299213" bottom="0.74803149606299213" header="0.31496062992125984" footer="0.31496062992125984"/>
  <pageSetup paperSize="8" scale="3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4"/>
  <sheetViews>
    <sheetView view="pageBreakPreview" topLeftCell="A22" zoomScale="60" zoomScaleNormal="50" workbookViewId="0">
      <selection activeCell="A25" sqref="A25:XFD34"/>
    </sheetView>
  </sheetViews>
  <sheetFormatPr defaultRowHeight="15" x14ac:dyDescent="0.25"/>
  <cols>
    <col min="1" max="1" width="13.7109375" style="269" customWidth="1"/>
    <col min="2" max="2" width="37.7109375" style="267" customWidth="1"/>
    <col min="3" max="3" width="17.7109375" style="267" customWidth="1"/>
    <col min="4" max="4" width="25.5703125" style="267" customWidth="1"/>
    <col min="5" max="5" width="31" style="267" customWidth="1"/>
    <col min="6" max="6" width="48.140625" style="267" customWidth="1"/>
    <col min="7" max="7" width="20.42578125" style="267" customWidth="1"/>
    <col min="8" max="8" width="19.85546875" style="267" customWidth="1"/>
    <col min="9" max="9" width="16" style="267" customWidth="1"/>
    <col min="10" max="10" width="14.5703125" style="267" customWidth="1"/>
    <col min="11" max="12" width="19.85546875" style="267" customWidth="1"/>
    <col min="13" max="14" width="21.140625" style="267" customWidth="1"/>
    <col min="15" max="15" width="12" style="267" customWidth="1"/>
    <col min="16" max="16" width="13.140625" style="267" customWidth="1"/>
    <col min="17" max="17" width="25.140625" style="267" customWidth="1"/>
    <col min="18" max="18" width="25.85546875" style="267" customWidth="1"/>
    <col min="19" max="19" width="14.7109375" style="269" customWidth="1"/>
    <col min="20" max="20" width="17.85546875" style="269" customWidth="1"/>
    <col min="21" max="21" width="19.140625" style="269" customWidth="1"/>
    <col min="22" max="22" width="22" style="269" customWidth="1"/>
    <col min="23" max="23" width="22.7109375" style="269" customWidth="1"/>
    <col min="24" max="24" width="25.5703125" style="269" customWidth="1"/>
    <col min="25" max="25" width="52.5703125" style="269" customWidth="1"/>
    <col min="26" max="245" width="9.140625" style="269"/>
    <col min="246" max="246" width="4.42578125" style="269" bestFit="1" customWidth="1"/>
    <col min="247" max="247" width="18.28515625" style="269" bestFit="1" customWidth="1"/>
    <col min="248" max="248" width="19" style="269" bestFit="1" customWidth="1"/>
    <col min="249" max="249" width="15.42578125" style="269" bestFit="1" customWidth="1"/>
    <col min="250" max="251" width="12.42578125" style="269" bestFit="1" customWidth="1"/>
    <col min="252" max="252" width="7.140625" style="269" bestFit="1" customWidth="1"/>
    <col min="253" max="253" width="10.140625" style="269" bestFit="1" customWidth="1"/>
    <col min="254" max="254" width="15.85546875" style="269" bestFit="1" customWidth="1"/>
    <col min="255" max="255" width="15.140625" style="269" bestFit="1" customWidth="1"/>
    <col min="256" max="256" width="18.28515625" style="269" bestFit="1" customWidth="1"/>
    <col min="257" max="257" width="13.28515625" style="269" bestFit="1" customWidth="1"/>
    <col min="258" max="258" width="19.28515625" style="269" customWidth="1"/>
    <col min="259" max="259" width="15.140625" style="269" customWidth="1"/>
    <col min="260" max="260" width="21" style="269" bestFit="1" customWidth="1"/>
    <col min="261" max="261" width="17.140625" style="269" bestFit="1" customWidth="1"/>
    <col min="262" max="262" width="16.85546875" style="269" bestFit="1" customWidth="1"/>
    <col min="263" max="263" width="16.7109375" style="269" bestFit="1" customWidth="1"/>
    <col min="264" max="264" width="15.7109375" style="269" bestFit="1" customWidth="1"/>
    <col min="265" max="265" width="16.28515625" style="269" bestFit="1" customWidth="1"/>
    <col min="266" max="266" width="17.28515625" style="269" customWidth="1"/>
    <col min="267" max="267" width="23.42578125" style="269" bestFit="1" customWidth="1"/>
    <col min="268" max="268" width="31.85546875" style="269" bestFit="1" customWidth="1"/>
    <col min="269" max="269" width="7.85546875" style="269" bestFit="1" customWidth="1"/>
    <col min="270" max="270" width="5.7109375" style="269" bestFit="1" customWidth="1"/>
    <col min="271" max="271" width="9.140625" style="269" bestFit="1" customWidth="1"/>
    <col min="272" max="272" width="13.5703125" style="269" bestFit="1" customWidth="1"/>
    <col min="273" max="501" width="9.140625" style="269"/>
    <col min="502" max="502" width="4.42578125" style="269" bestFit="1" customWidth="1"/>
    <col min="503" max="503" width="18.28515625" style="269" bestFit="1" customWidth="1"/>
    <col min="504" max="504" width="19" style="269" bestFit="1" customWidth="1"/>
    <col min="505" max="505" width="15.42578125" style="269" bestFit="1" customWidth="1"/>
    <col min="506" max="507" width="12.42578125" style="269" bestFit="1" customWidth="1"/>
    <col min="508" max="508" width="7.140625" style="269" bestFit="1" customWidth="1"/>
    <col min="509" max="509" width="10.140625" style="269" bestFit="1" customWidth="1"/>
    <col min="510" max="510" width="15.85546875" style="269" bestFit="1" customWidth="1"/>
    <col min="511" max="511" width="15.140625" style="269" bestFit="1" customWidth="1"/>
    <col min="512" max="512" width="18.28515625" style="269" bestFit="1" customWidth="1"/>
    <col min="513" max="513" width="13.28515625" style="269" bestFit="1" customWidth="1"/>
    <col min="514" max="514" width="19.28515625" style="269" customWidth="1"/>
    <col min="515" max="515" width="15.140625" style="269" customWidth="1"/>
    <col min="516" max="516" width="21" style="269" bestFit="1" customWidth="1"/>
    <col min="517" max="517" width="17.140625" style="269" bestFit="1" customWidth="1"/>
    <col min="518" max="518" width="16.85546875" style="269" bestFit="1" customWidth="1"/>
    <col min="519" max="519" width="16.7109375" style="269" bestFit="1" customWidth="1"/>
    <col min="520" max="520" width="15.7109375" style="269" bestFit="1" customWidth="1"/>
    <col min="521" max="521" width="16.28515625" style="269" bestFit="1" customWidth="1"/>
    <col min="522" max="522" width="17.28515625" style="269" customWidth="1"/>
    <col min="523" max="523" width="23.42578125" style="269" bestFit="1" customWidth="1"/>
    <col min="524" max="524" width="31.85546875" style="269" bestFit="1" customWidth="1"/>
    <col min="525" max="525" width="7.85546875" style="269" bestFit="1" customWidth="1"/>
    <col min="526" max="526" width="5.7109375" style="269" bestFit="1" customWidth="1"/>
    <col min="527" max="527" width="9.140625" style="269" bestFit="1" customWidth="1"/>
    <col min="528" max="528" width="13.5703125" style="269" bestFit="1" customWidth="1"/>
    <col min="529" max="757" width="9.140625" style="269"/>
    <col min="758" max="758" width="4.42578125" style="269" bestFit="1" customWidth="1"/>
    <col min="759" max="759" width="18.28515625" style="269" bestFit="1" customWidth="1"/>
    <col min="760" max="760" width="19" style="269" bestFit="1" customWidth="1"/>
    <col min="761" max="761" width="15.42578125" style="269" bestFit="1" customWidth="1"/>
    <col min="762" max="763" width="12.42578125" style="269" bestFit="1" customWidth="1"/>
    <col min="764" max="764" width="7.140625" style="269" bestFit="1" customWidth="1"/>
    <col min="765" max="765" width="10.140625" style="269" bestFit="1" customWidth="1"/>
    <col min="766" max="766" width="15.85546875" style="269" bestFit="1" customWidth="1"/>
    <col min="767" max="767" width="15.140625" style="269" bestFit="1" customWidth="1"/>
    <col min="768" max="768" width="18.28515625" style="269" bestFit="1" customWidth="1"/>
    <col min="769" max="769" width="13.28515625" style="269" bestFit="1" customWidth="1"/>
    <col min="770" max="770" width="19.28515625" style="269" customWidth="1"/>
    <col min="771" max="771" width="15.140625" style="269" customWidth="1"/>
    <col min="772" max="772" width="21" style="269" bestFit="1" customWidth="1"/>
    <col min="773" max="773" width="17.140625" style="269" bestFit="1" customWidth="1"/>
    <col min="774" max="774" width="16.85546875" style="269" bestFit="1" customWidth="1"/>
    <col min="775" max="775" width="16.7109375" style="269" bestFit="1" customWidth="1"/>
    <col min="776" max="776" width="15.7109375" style="269" bestFit="1" customWidth="1"/>
    <col min="777" max="777" width="16.28515625" style="269" bestFit="1" customWidth="1"/>
    <col min="778" max="778" width="17.28515625" style="269" customWidth="1"/>
    <col min="779" max="779" width="23.42578125" style="269" bestFit="1" customWidth="1"/>
    <col min="780" max="780" width="31.85546875" style="269" bestFit="1" customWidth="1"/>
    <col min="781" max="781" width="7.85546875" style="269" bestFit="1" customWidth="1"/>
    <col min="782" max="782" width="5.7109375" style="269" bestFit="1" customWidth="1"/>
    <col min="783" max="783" width="9.140625" style="269" bestFit="1" customWidth="1"/>
    <col min="784" max="784" width="13.5703125" style="269" bestFit="1" customWidth="1"/>
    <col min="785" max="1013" width="9.140625" style="269"/>
    <col min="1014" max="1014" width="4.42578125" style="269" bestFit="1" customWidth="1"/>
    <col min="1015" max="1015" width="18.28515625" style="269" bestFit="1" customWidth="1"/>
    <col min="1016" max="1016" width="19" style="269" bestFit="1" customWidth="1"/>
    <col min="1017" max="1017" width="15.42578125" style="269" bestFit="1" customWidth="1"/>
    <col min="1018" max="1019" width="12.42578125" style="269" bestFit="1" customWidth="1"/>
    <col min="1020" max="1020" width="7.140625" style="269" bestFit="1" customWidth="1"/>
    <col min="1021" max="1021" width="10.140625" style="269" bestFit="1" customWidth="1"/>
    <col min="1022" max="1022" width="15.85546875" style="269" bestFit="1" customWidth="1"/>
    <col min="1023" max="1023" width="15.140625" style="269" bestFit="1" customWidth="1"/>
    <col min="1024" max="1024" width="18.28515625" style="269" bestFit="1" customWidth="1"/>
    <col min="1025" max="1025" width="13.28515625" style="269" bestFit="1" customWidth="1"/>
    <col min="1026" max="1026" width="19.28515625" style="269" customWidth="1"/>
    <col min="1027" max="1027" width="15.140625" style="269" customWidth="1"/>
    <col min="1028" max="1028" width="21" style="269" bestFit="1" customWidth="1"/>
    <col min="1029" max="1029" width="17.140625" style="269" bestFit="1" customWidth="1"/>
    <col min="1030" max="1030" width="16.85546875" style="269" bestFit="1" customWidth="1"/>
    <col min="1031" max="1031" width="16.7109375" style="269" bestFit="1" customWidth="1"/>
    <col min="1032" max="1032" width="15.7109375" style="269" bestFit="1" customWidth="1"/>
    <col min="1033" max="1033" width="16.28515625" style="269" bestFit="1" customWidth="1"/>
    <col min="1034" max="1034" width="17.28515625" style="269" customWidth="1"/>
    <col min="1035" max="1035" width="23.42578125" style="269" bestFit="1" customWidth="1"/>
    <col min="1036" max="1036" width="31.85546875" style="269" bestFit="1" customWidth="1"/>
    <col min="1037" max="1037" width="7.85546875" style="269" bestFit="1" customWidth="1"/>
    <col min="1038" max="1038" width="5.7109375" style="269" bestFit="1" customWidth="1"/>
    <col min="1039" max="1039" width="9.140625" style="269" bestFit="1" customWidth="1"/>
    <col min="1040" max="1040" width="13.5703125" style="269" bestFit="1" customWidth="1"/>
    <col min="1041" max="1269" width="9.140625" style="269"/>
    <col min="1270" max="1270" width="4.42578125" style="269" bestFit="1" customWidth="1"/>
    <col min="1271" max="1271" width="18.28515625" style="269" bestFit="1" customWidth="1"/>
    <col min="1272" max="1272" width="19" style="269" bestFit="1" customWidth="1"/>
    <col min="1273" max="1273" width="15.42578125" style="269" bestFit="1" customWidth="1"/>
    <col min="1274" max="1275" width="12.42578125" style="269" bestFit="1" customWidth="1"/>
    <col min="1276" max="1276" width="7.140625" style="269" bestFit="1" customWidth="1"/>
    <col min="1277" max="1277" width="10.140625" style="269" bestFit="1" customWidth="1"/>
    <col min="1278" max="1278" width="15.85546875" style="269" bestFit="1" customWidth="1"/>
    <col min="1279" max="1279" width="15.140625" style="269" bestFit="1" customWidth="1"/>
    <col min="1280" max="1280" width="18.28515625" style="269" bestFit="1" customWidth="1"/>
    <col min="1281" max="1281" width="13.28515625" style="269" bestFit="1" customWidth="1"/>
    <col min="1282" max="1282" width="19.28515625" style="269" customWidth="1"/>
    <col min="1283" max="1283" width="15.140625" style="269" customWidth="1"/>
    <col min="1284" max="1284" width="21" style="269" bestFit="1" customWidth="1"/>
    <col min="1285" max="1285" width="17.140625" style="269" bestFit="1" customWidth="1"/>
    <col min="1286" max="1286" width="16.85546875" style="269" bestFit="1" customWidth="1"/>
    <col min="1287" max="1287" width="16.7109375" style="269" bestFit="1" customWidth="1"/>
    <col min="1288" max="1288" width="15.7109375" style="269" bestFit="1" customWidth="1"/>
    <col min="1289" max="1289" width="16.28515625" style="269" bestFit="1" customWidth="1"/>
    <col min="1290" max="1290" width="17.28515625" style="269" customWidth="1"/>
    <col min="1291" max="1291" width="23.42578125" style="269" bestFit="1" customWidth="1"/>
    <col min="1292" max="1292" width="31.85546875" style="269" bestFit="1" customWidth="1"/>
    <col min="1293" max="1293" width="7.85546875" style="269" bestFit="1" customWidth="1"/>
    <col min="1294" max="1294" width="5.7109375" style="269" bestFit="1" customWidth="1"/>
    <col min="1295" max="1295" width="9.140625" style="269" bestFit="1" customWidth="1"/>
    <col min="1296" max="1296" width="13.5703125" style="269" bestFit="1" customWidth="1"/>
    <col min="1297" max="1525" width="9.140625" style="269"/>
    <col min="1526" max="1526" width="4.42578125" style="269" bestFit="1" customWidth="1"/>
    <col min="1527" max="1527" width="18.28515625" style="269" bestFit="1" customWidth="1"/>
    <col min="1528" max="1528" width="19" style="269" bestFit="1" customWidth="1"/>
    <col min="1529" max="1529" width="15.42578125" style="269" bestFit="1" customWidth="1"/>
    <col min="1530" max="1531" width="12.42578125" style="269" bestFit="1" customWidth="1"/>
    <col min="1532" max="1532" width="7.140625" style="269" bestFit="1" customWidth="1"/>
    <col min="1533" max="1533" width="10.140625" style="269" bestFit="1" customWidth="1"/>
    <col min="1534" max="1534" width="15.85546875" style="269" bestFit="1" customWidth="1"/>
    <col min="1535" max="1535" width="15.140625" style="269" bestFit="1" customWidth="1"/>
    <col min="1536" max="1536" width="18.28515625" style="269" bestFit="1" customWidth="1"/>
    <col min="1537" max="1537" width="13.28515625" style="269" bestFit="1" customWidth="1"/>
    <col min="1538" max="1538" width="19.28515625" style="269" customWidth="1"/>
    <col min="1539" max="1539" width="15.140625" style="269" customWidth="1"/>
    <col min="1540" max="1540" width="21" style="269" bestFit="1" customWidth="1"/>
    <col min="1541" max="1541" width="17.140625" style="269" bestFit="1" customWidth="1"/>
    <col min="1542" max="1542" width="16.85546875" style="269" bestFit="1" customWidth="1"/>
    <col min="1543" max="1543" width="16.7109375" style="269" bestFit="1" customWidth="1"/>
    <col min="1544" max="1544" width="15.7109375" style="269" bestFit="1" customWidth="1"/>
    <col min="1545" max="1545" width="16.28515625" style="269" bestFit="1" customWidth="1"/>
    <col min="1546" max="1546" width="17.28515625" style="269" customWidth="1"/>
    <col min="1547" max="1547" width="23.42578125" style="269" bestFit="1" customWidth="1"/>
    <col min="1548" max="1548" width="31.85546875" style="269" bestFit="1" customWidth="1"/>
    <col min="1549" max="1549" width="7.85546875" style="269" bestFit="1" customWidth="1"/>
    <col min="1550" max="1550" width="5.7109375" style="269" bestFit="1" customWidth="1"/>
    <col min="1551" max="1551" width="9.140625" style="269" bestFit="1" customWidth="1"/>
    <col min="1552" max="1552" width="13.5703125" style="269" bestFit="1" customWidth="1"/>
    <col min="1553" max="1781" width="9.140625" style="269"/>
    <col min="1782" max="1782" width="4.42578125" style="269" bestFit="1" customWidth="1"/>
    <col min="1783" max="1783" width="18.28515625" style="269" bestFit="1" customWidth="1"/>
    <col min="1784" max="1784" width="19" style="269" bestFit="1" customWidth="1"/>
    <col min="1785" max="1785" width="15.42578125" style="269" bestFit="1" customWidth="1"/>
    <col min="1786" max="1787" width="12.42578125" style="269" bestFit="1" customWidth="1"/>
    <col min="1788" max="1788" width="7.140625" style="269" bestFit="1" customWidth="1"/>
    <col min="1789" max="1789" width="10.140625" style="269" bestFit="1" customWidth="1"/>
    <col min="1790" max="1790" width="15.85546875" style="269" bestFit="1" customWidth="1"/>
    <col min="1791" max="1791" width="15.140625" style="269" bestFit="1" customWidth="1"/>
    <col min="1792" max="1792" width="18.28515625" style="269" bestFit="1" customWidth="1"/>
    <col min="1793" max="1793" width="13.28515625" style="269" bestFit="1" customWidth="1"/>
    <col min="1794" max="1794" width="19.28515625" style="269" customWidth="1"/>
    <col min="1795" max="1795" width="15.140625" style="269" customWidth="1"/>
    <col min="1796" max="1796" width="21" style="269" bestFit="1" customWidth="1"/>
    <col min="1797" max="1797" width="17.140625" style="269" bestFit="1" customWidth="1"/>
    <col min="1798" max="1798" width="16.85546875" style="269" bestFit="1" customWidth="1"/>
    <col min="1799" max="1799" width="16.7109375" style="269" bestFit="1" customWidth="1"/>
    <col min="1800" max="1800" width="15.7109375" style="269" bestFit="1" customWidth="1"/>
    <col min="1801" max="1801" width="16.28515625" style="269" bestFit="1" customWidth="1"/>
    <col min="1802" max="1802" width="17.28515625" style="269" customWidth="1"/>
    <col min="1803" max="1803" width="23.42578125" style="269" bestFit="1" customWidth="1"/>
    <col min="1804" max="1804" width="31.85546875" style="269" bestFit="1" customWidth="1"/>
    <col min="1805" max="1805" width="7.85546875" style="269" bestFit="1" customWidth="1"/>
    <col min="1806" max="1806" width="5.7109375" style="269" bestFit="1" customWidth="1"/>
    <col min="1807" max="1807" width="9.140625" style="269" bestFit="1" customWidth="1"/>
    <col min="1808" max="1808" width="13.5703125" style="269" bestFit="1" customWidth="1"/>
    <col min="1809" max="2037" width="9.140625" style="269"/>
    <col min="2038" max="2038" width="4.42578125" style="269" bestFit="1" customWidth="1"/>
    <col min="2039" max="2039" width="18.28515625" style="269" bestFit="1" customWidth="1"/>
    <col min="2040" max="2040" width="19" style="269" bestFit="1" customWidth="1"/>
    <col min="2041" max="2041" width="15.42578125" style="269" bestFit="1" customWidth="1"/>
    <col min="2042" max="2043" width="12.42578125" style="269" bestFit="1" customWidth="1"/>
    <col min="2044" max="2044" width="7.140625" style="269" bestFit="1" customWidth="1"/>
    <col min="2045" max="2045" width="10.140625" style="269" bestFit="1" customWidth="1"/>
    <col min="2046" max="2046" width="15.85546875" style="269" bestFit="1" customWidth="1"/>
    <col min="2047" max="2047" width="15.140625" style="269" bestFit="1" customWidth="1"/>
    <col min="2048" max="2048" width="18.28515625" style="269" bestFit="1" customWidth="1"/>
    <col min="2049" max="2049" width="13.28515625" style="269" bestFit="1" customWidth="1"/>
    <col min="2050" max="2050" width="19.28515625" style="269" customWidth="1"/>
    <col min="2051" max="2051" width="15.140625" style="269" customWidth="1"/>
    <col min="2052" max="2052" width="21" style="269" bestFit="1" customWidth="1"/>
    <col min="2053" max="2053" width="17.140625" style="269" bestFit="1" customWidth="1"/>
    <col min="2054" max="2054" width="16.85546875" style="269" bestFit="1" customWidth="1"/>
    <col min="2055" max="2055" width="16.7109375" style="269" bestFit="1" customWidth="1"/>
    <col min="2056" max="2056" width="15.7109375" style="269" bestFit="1" customWidth="1"/>
    <col min="2057" max="2057" width="16.28515625" style="269" bestFit="1" customWidth="1"/>
    <col min="2058" max="2058" width="17.28515625" style="269" customWidth="1"/>
    <col min="2059" max="2059" width="23.42578125" style="269" bestFit="1" customWidth="1"/>
    <col min="2060" max="2060" width="31.85546875" style="269" bestFit="1" customWidth="1"/>
    <col min="2061" max="2061" width="7.85546875" style="269" bestFit="1" customWidth="1"/>
    <col min="2062" max="2062" width="5.7109375" style="269" bestFit="1" customWidth="1"/>
    <col min="2063" max="2063" width="9.140625" style="269" bestFit="1" customWidth="1"/>
    <col min="2064" max="2064" width="13.5703125" style="269" bestFit="1" customWidth="1"/>
    <col min="2065" max="2293" width="9.140625" style="269"/>
    <col min="2294" max="2294" width="4.42578125" style="269" bestFit="1" customWidth="1"/>
    <col min="2295" max="2295" width="18.28515625" style="269" bestFit="1" customWidth="1"/>
    <col min="2296" max="2296" width="19" style="269" bestFit="1" customWidth="1"/>
    <col min="2297" max="2297" width="15.42578125" style="269" bestFit="1" customWidth="1"/>
    <col min="2298" max="2299" width="12.42578125" style="269" bestFit="1" customWidth="1"/>
    <col min="2300" max="2300" width="7.140625" style="269" bestFit="1" customWidth="1"/>
    <col min="2301" max="2301" width="10.140625" style="269" bestFit="1" customWidth="1"/>
    <col min="2302" max="2302" width="15.85546875" style="269" bestFit="1" customWidth="1"/>
    <col min="2303" max="2303" width="15.140625" style="269" bestFit="1" customWidth="1"/>
    <col min="2304" max="2304" width="18.28515625" style="269" bestFit="1" customWidth="1"/>
    <col min="2305" max="2305" width="13.28515625" style="269" bestFit="1" customWidth="1"/>
    <col min="2306" max="2306" width="19.28515625" style="269" customWidth="1"/>
    <col min="2307" max="2307" width="15.140625" style="269" customWidth="1"/>
    <col min="2308" max="2308" width="21" style="269" bestFit="1" customWidth="1"/>
    <col min="2309" max="2309" width="17.140625" style="269" bestFit="1" customWidth="1"/>
    <col min="2310" max="2310" width="16.85546875" style="269" bestFit="1" customWidth="1"/>
    <col min="2311" max="2311" width="16.7109375" style="269" bestFit="1" customWidth="1"/>
    <col min="2312" max="2312" width="15.7109375" style="269" bestFit="1" customWidth="1"/>
    <col min="2313" max="2313" width="16.28515625" style="269" bestFit="1" customWidth="1"/>
    <col min="2314" max="2314" width="17.28515625" style="269" customWidth="1"/>
    <col min="2315" max="2315" width="23.42578125" style="269" bestFit="1" customWidth="1"/>
    <col min="2316" max="2316" width="31.85546875" style="269" bestFit="1" customWidth="1"/>
    <col min="2317" max="2317" width="7.85546875" style="269" bestFit="1" customWidth="1"/>
    <col min="2318" max="2318" width="5.7109375" style="269" bestFit="1" customWidth="1"/>
    <col min="2319" max="2319" width="9.140625" style="269" bestFit="1" customWidth="1"/>
    <col min="2320" max="2320" width="13.5703125" style="269" bestFit="1" customWidth="1"/>
    <col min="2321" max="2549" width="9.140625" style="269"/>
    <col min="2550" max="2550" width="4.42578125" style="269" bestFit="1" customWidth="1"/>
    <col min="2551" max="2551" width="18.28515625" style="269" bestFit="1" customWidth="1"/>
    <col min="2552" max="2552" width="19" style="269" bestFit="1" customWidth="1"/>
    <col min="2553" max="2553" width="15.42578125" style="269" bestFit="1" customWidth="1"/>
    <col min="2554" max="2555" width="12.42578125" style="269" bestFit="1" customWidth="1"/>
    <col min="2556" max="2556" width="7.140625" style="269" bestFit="1" customWidth="1"/>
    <col min="2557" max="2557" width="10.140625" style="269" bestFit="1" customWidth="1"/>
    <col min="2558" max="2558" width="15.85546875" style="269" bestFit="1" customWidth="1"/>
    <col min="2559" max="2559" width="15.140625" style="269" bestFit="1" customWidth="1"/>
    <col min="2560" max="2560" width="18.28515625" style="269" bestFit="1" customWidth="1"/>
    <col min="2561" max="2561" width="13.28515625" style="269" bestFit="1" customWidth="1"/>
    <col min="2562" max="2562" width="19.28515625" style="269" customWidth="1"/>
    <col min="2563" max="2563" width="15.140625" style="269" customWidth="1"/>
    <col min="2564" max="2564" width="21" style="269" bestFit="1" customWidth="1"/>
    <col min="2565" max="2565" width="17.140625" style="269" bestFit="1" customWidth="1"/>
    <col min="2566" max="2566" width="16.85546875" style="269" bestFit="1" customWidth="1"/>
    <col min="2567" max="2567" width="16.7109375" style="269" bestFit="1" customWidth="1"/>
    <col min="2568" max="2568" width="15.7109375" style="269" bestFit="1" customWidth="1"/>
    <col min="2569" max="2569" width="16.28515625" style="269" bestFit="1" customWidth="1"/>
    <col min="2570" max="2570" width="17.28515625" style="269" customWidth="1"/>
    <col min="2571" max="2571" width="23.42578125" style="269" bestFit="1" customWidth="1"/>
    <col min="2572" max="2572" width="31.85546875" style="269" bestFit="1" customWidth="1"/>
    <col min="2573" max="2573" width="7.85546875" style="269" bestFit="1" customWidth="1"/>
    <col min="2574" max="2574" width="5.7109375" style="269" bestFit="1" customWidth="1"/>
    <col min="2575" max="2575" width="9.140625" style="269" bestFit="1" customWidth="1"/>
    <col min="2576" max="2576" width="13.5703125" style="269" bestFit="1" customWidth="1"/>
    <col min="2577" max="2805" width="9.140625" style="269"/>
    <col min="2806" max="2806" width="4.42578125" style="269" bestFit="1" customWidth="1"/>
    <col min="2807" max="2807" width="18.28515625" style="269" bestFit="1" customWidth="1"/>
    <col min="2808" max="2808" width="19" style="269" bestFit="1" customWidth="1"/>
    <col min="2809" max="2809" width="15.42578125" style="269" bestFit="1" customWidth="1"/>
    <col min="2810" max="2811" width="12.42578125" style="269" bestFit="1" customWidth="1"/>
    <col min="2812" max="2812" width="7.140625" style="269" bestFit="1" customWidth="1"/>
    <col min="2813" max="2813" width="10.140625" style="269" bestFit="1" customWidth="1"/>
    <col min="2814" max="2814" width="15.85546875" style="269" bestFit="1" customWidth="1"/>
    <col min="2815" max="2815" width="15.140625" style="269" bestFit="1" customWidth="1"/>
    <col min="2816" max="2816" width="18.28515625" style="269" bestFit="1" customWidth="1"/>
    <col min="2817" max="2817" width="13.28515625" style="269" bestFit="1" customWidth="1"/>
    <col min="2818" max="2818" width="19.28515625" style="269" customWidth="1"/>
    <col min="2819" max="2819" width="15.140625" style="269" customWidth="1"/>
    <col min="2820" max="2820" width="21" style="269" bestFit="1" customWidth="1"/>
    <col min="2821" max="2821" width="17.140625" style="269" bestFit="1" customWidth="1"/>
    <col min="2822" max="2822" width="16.85546875" style="269" bestFit="1" customWidth="1"/>
    <col min="2823" max="2823" width="16.7109375" style="269" bestFit="1" customWidth="1"/>
    <col min="2824" max="2824" width="15.7109375" style="269" bestFit="1" customWidth="1"/>
    <col min="2825" max="2825" width="16.28515625" style="269" bestFit="1" customWidth="1"/>
    <col min="2826" max="2826" width="17.28515625" style="269" customWidth="1"/>
    <col min="2827" max="2827" width="23.42578125" style="269" bestFit="1" customWidth="1"/>
    <col min="2828" max="2828" width="31.85546875" style="269" bestFit="1" customWidth="1"/>
    <col min="2829" max="2829" width="7.85546875" style="269" bestFit="1" customWidth="1"/>
    <col min="2830" max="2830" width="5.7109375" style="269" bestFit="1" customWidth="1"/>
    <col min="2831" max="2831" width="9.140625" style="269" bestFit="1" customWidth="1"/>
    <col min="2832" max="2832" width="13.5703125" style="269" bestFit="1" customWidth="1"/>
    <col min="2833" max="3061" width="9.140625" style="269"/>
    <col min="3062" max="3062" width="4.42578125" style="269" bestFit="1" customWidth="1"/>
    <col min="3063" max="3063" width="18.28515625" style="269" bestFit="1" customWidth="1"/>
    <col min="3064" max="3064" width="19" style="269" bestFit="1" customWidth="1"/>
    <col min="3065" max="3065" width="15.42578125" style="269" bestFit="1" customWidth="1"/>
    <col min="3066" max="3067" width="12.42578125" style="269" bestFit="1" customWidth="1"/>
    <col min="3068" max="3068" width="7.140625" style="269" bestFit="1" customWidth="1"/>
    <col min="3069" max="3069" width="10.140625" style="269" bestFit="1" customWidth="1"/>
    <col min="3070" max="3070" width="15.85546875" style="269" bestFit="1" customWidth="1"/>
    <col min="3071" max="3071" width="15.140625" style="269" bestFit="1" customWidth="1"/>
    <col min="3072" max="3072" width="18.28515625" style="269" bestFit="1" customWidth="1"/>
    <col min="3073" max="3073" width="13.28515625" style="269" bestFit="1" customWidth="1"/>
    <col min="3074" max="3074" width="19.28515625" style="269" customWidth="1"/>
    <col min="3075" max="3075" width="15.140625" style="269" customWidth="1"/>
    <col min="3076" max="3076" width="21" style="269" bestFit="1" customWidth="1"/>
    <col min="3077" max="3077" width="17.140625" style="269" bestFit="1" customWidth="1"/>
    <col min="3078" max="3078" width="16.85546875" style="269" bestFit="1" customWidth="1"/>
    <col min="3079" max="3079" width="16.7109375" style="269" bestFit="1" customWidth="1"/>
    <col min="3080" max="3080" width="15.7109375" style="269" bestFit="1" customWidth="1"/>
    <col min="3081" max="3081" width="16.28515625" style="269" bestFit="1" customWidth="1"/>
    <col min="3082" max="3082" width="17.28515625" style="269" customWidth="1"/>
    <col min="3083" max="3083" width="23.42578125" style="269" bestFit="1" customWidth="1"/>
    <col min="3084" max="3084" width="31.85546875" style="269" bestFit="1" customWidth="1"/>
    <col min="3085" max="3085" width="7.85546875" style="269" bestFit="1" customWidth="1"/>
    <col min="3086" max="3086" width="5.7109375" style="269" bestFit="1" customWidth="1"/>
    <col min="3087" max="3087" width="9.140625" style="269" bestFit="1" customWidth="1"/>
    <col min="3088" max="3088" width="13.5703125" style="269" bestFit="1" customWidth="1"/>
    <col min="3089" max="3317" width="9.140625" style="269"/>
    <col min="3318" max="3318" width="4.42578125" style="269" bestFit="1" customWidth="1"/>
    <col min="3319" max="3319" width="18.28515625" style="269" bestFit="1" customWidth="1"/>
    <col min="3320" max="3320" width="19" style="269" bestFit="1" customWidth="1"/>
    <col min="3321" max="3321" width="15.42578125" style="269" bestFit="1" customWidth="1"/>
    <col min="3322" max="3323" width="12.42578125" style="269" bestFit="1" customWidth="1"/>
    <col min="3324" max="3324" width="7.140625" style="269" bestFit="1" customWidth="1"/>
    <col min="3325" max="3325" width="10.140625" style="269" bestFit="1" customWidth="1"/>
    <col min="3326" max="3326" width="15.85546875" style="269" bestFit="1" customWidth="1"/>
    <col min="3327" max="3327" width="15.140625" style="269" bestFit="1" customWidth="1"/>
    <col min="3328" max="3328" width="18.28515625" style="269" bestFit="1" customWidth="1"/>
    <col min="3329" max="3329" width="13.28515625" style="269" bestFit="1" customWidth="1"/>
    <col min="3330" max="3330" width="19.28515625" style="269" customWidth="1"/>
    <col min="3331" max="3331" width="15.140625" style="269" customWidth="1"/>
    <col min="3332" max="3332" width="21" style="269" bestFit="1" customWidth="1"/>
    <col min="3333" max="3333" width="17.140625" style="269" bestFit="1" customWidth="1"/>
    <col min="3334" max="3334" width="16.85546875" style="269" bestFit="1" customWidth="1"/>
    <col min="3335" max="3335" width="16.7109375" style="269" bestFit="1" customWidth="1"/>
    <col min="3336" max="3336" width="15.7109375" style="269" bestFit="1" customWidth="1"/>
    <col min="3337" max="3337" width="16.28515625" style="269" bestFit="1" customWidth="1"/>
    <col min="3338" max="3338" width="17.28515625" style="269" customWidth="1"/>
    <col min="3339" max="3339" width="23.42578125" style="269" bestFit="1" customWidth="1"/>
    <col min="3340" max="3340" width="31.85546875" style="269" bestFit="1" customWidth="1"/>
    <col min="3341" max="3341" width="7.85546875" style="269" bestFit="1" customWidth="1"/>
    <col min="3342" max="3342" width="5.7109375" style="269" bestFit="1" customWidth="1"/>
    <col min="3343" max="3343" width="9.140625" style="269" bestFit="1" customWidth="1"/>
    <col min="3344" max="3344" width="13.5703125" style="269" bestFit="1" customWidth="1"/>
    <col min="3345" max="3573" width="9.140625" style="269"/>
    <col min="3574" max="3574" width="4.42578125" style="269" bestFit="1" customWidth="1"/>
    <col min="3575" max="3575" width="18.28515625" style="269" bestFit="1" customWidth="1"/>
    <col min="3576" max="3576" width="19" style="269" bestFit="1" customWidth="1"/>
    <col min="3577" max="3577" width="15.42578125" style="269" bestFit="1" customWidth="1"/>
    <col min="3578" max="3579" width="12.42578125" style="269" bestFit="1" customWidth="1"/>
    <col min="3580" max="3580" width="7.140625" style="269" bestFit="1" customWidth="1"/>
    <col min="3581" max="3581" width="10.140625" style="269" bestFit="1" customWidth="1"/>
    <col min="3582" max="3582" width="15.85546875" style="269" bestFit="1" customWidth="1"/>
    <col min="3583" max="3583" width="15.140625" style="269" bestFit="1" customWidth="1"/>
    <col min="3584" max="3584" width="18.28515625" style="269" bestFit="1" customWidth="1"/>
    <col min="3585" max="3585" width="13.28515625" style="269" bestFit="1" customWidth="1"/>
    <col min="3586" max="3586" width="19.28515625" style="269" customWidth="1"/>
    <col min="3587" max="3587" width="15.140625" style="269" customWidth="1"/>
    <col min="3588" max="3588" width="21" style="269" bestFit="1" customWidth="1"/>
    <col min="3589" max="3589" width="17.140625" style="269" bestFit="1" customWidth="1"/>
    <col min="3590" max="3590" width="16.85546875" style="269" bestFit="1" customWidth="1"/>
    <col min="3591" max="3591" width="16.7109375" style="269" bestFit="1" customWidth="1"/>
    <col min="3592" max="3592" width="15.7109375" style="269" bestFit="1" customWidth="1"/>
    <col min="3593" max="3593" width="16.28515625" style="269" bestFit="1" customWidth="1"/>
    <col min="3594" max="3594" width="17.28515625" style="269" customWidth="1"/>
    <col min="3595" max="3595" width="23.42578125" style="269" bestFit="1" customWidth="1"/>
    <col min="3596" max="3596" width="31.85546875" style="269" bestFit="1" customWidth="1"/>
    <col min="3597" max="3597" width="7.85546875" style="269" bestFit="1" customWidth="1"/>
    <col min="3598" max="3598" width="5.7109375" style="269" bestFit="1" customWidth="1"/>
    <col min="3599" max="3599" width="9.140625" style="269" bestFit="1" customWidth="1"/>
    <col min="3600" max="3600" width="13.5703125" style="269" bestFit="1" customWidth="1"/>
    <col min="3601" max="3829" width="9.140625" style="269"/>
    <col min="3830" max="3830" width="4.42578125" style="269" bestFit="1" customWidth="1"/>
    <col min="3831" max="3831" width="18.28515625" style="269" bestFit="1" customWidth="1"/>
    <col min="3832" max="3832" width="19" style="269" bestFit="1" customWidth="1"/>
    <col min="3833" max="3833" width="15.42578125" style="269" bestFit="1" customWidth="1"/>
    <col min="3834" max="3835" width="12.42578125" style="269" bestFit="1" customWidth="1"/>
    <col min="3836" max="3836" width="7.140625" style="269" bestFit="1" customWidth="1"/>
    <col min="3837" max="3837" width="10.140625" style="269" bestFit="1" customWidth="1"/>
    <col min="3838" max="3838" width="15.85546875" style="269" bestFit="1" customWidth="1"/>
    <col min="3839" max="3839" width="15.140625" style="269" bestFit="1" customWidth="1"/>
    <col min="3840" max="3840" width="18.28515625" style="269" bestFit="1" customWidth="1"/>
    <col min="3841" max="3841" width="13.28515625" style="269" bestFit="1" customWidth="1"/>
    <col min="3842" max="3842" width="19.28515625" style="269" customWidth="1"/>
    <col min="3843" max="3843" width="15.140625" style="269" customWidth="1"/>
    <col min="3844" max="3844" width="21" style="269" bestFit="1" customWidth="1"/>
    <col min="3845" max="3845" width="17.140625" style="269" bestFit="1" customWidth="1"/>
    <col min="3846" max="3846" width="16.85546875" style="269" bestFit="1" customWidth="1"/>
    <col min="3847" max="3847" width="16.7109375" style="269" bestFit="1" customWidth="1"/>
    <col min="3848" max="3848" width="15.7109375" style="269" bestFit="1" customWidth="1"/>
    <col min="3849" max="3849" width="16.28515625" style="269" bestFit="1" customWidth="1"/>
    <col min="3850" max="3850" width="17.28515625" style="269" customWidth="1"/>
    <col min="3851" max="3851" width="23.42578125" style="269" bestFit="1" customWidth="1"/>
    <col min="3852" max="3852" width="31.85546875" style="269" bestFit="1" customWidth="1"/>
    <col min="3853" max="3853" width="7.85546875" style="269" bestFit="1" customWidth="1"/>
    <col min="3854" max="3854" width="5.7109375" style="269" bestFit="1" customWidth="1"/>
    <col min="3855" max="3855" width="9.140625" style="269" bestFit="1" customWidth="1"/>
    <col min="3856" max="3856" width="13.5703125" style="269" bestFit="1" customWidth="1"/>
    <col min="3857" max="4085" width="9.140625" style="269"/>
    <col min="4086" max="4086" width="4.42578125" style="269" bestFit="1" customWidth="1"/>
    <col min="4087" max="4087" width="18.28515625" style="269" bestFit="1" customWidth="1"/>
    <col min="4088" max="4088" width="19" style="269" bestFit="1" customWidth="1"/>
    <col min="4089" max="4089" width="15.42578125" style="269" bestFit="1" customWidth="1"/>
    <col min="4090" max="4091" width="12.42578125" style="269" bestFit="1" customWidth="1"/>
    <col min="4092" max="4092" width="7.140625" style="269" bestFit="1" customWidth="1"/>
    <col min="4093" max="4093" width="10.140625" style="269" bestFit="1" customWidth="1"/>
    <col min="4094" max="4094" width="15.85546875" style="269" bestFit="1" customWidth="1"/>
    <col min="4095" max="4095" width="15.140625" style="269" bestFit="1" customWidth="1"/>
    <col min="4096" max="4096" width="18.28515625" style="269" bestFit="1" customWidth="1"/>
    <col min="4097" max="4097" width="13.28515625" style="269" bestFit="1" customWidth="1"/>
    <col min="4098" max="4098" width="19.28515625" style="269" customWidth="1"/>
    <col min="4099" max="4099" width="15.140625" style="269" customWidth="1"/>
    <col min="4100" max="4100" width="21" style="269" bestFit="1" customWidth="1"/>
    <col min="4101" max="4101" width="17.140625" style="269" bestFit="1" customWidth="1"/>
    <col min="4102" max="4102" width="16.85546875" style="269" bestFit="1" customWidth="1"/>
    <col min="4103" max="4103" width="16.7109375" style="269" bestFit="1" customWidth="1"/>
    <col min="4104" max="4104" width="15.7109375" style="269" bestFit="1" customWidth="1"/>
    <col min="4105" max="4105" width="16.28515625" style="269" bestFit="1" customWidth="1"/>
    <col min="4106" max="4106" width="17.28515625" style="269" customWidth="1"/>
    <col min="4107" max="4107" width="23.42578125" style="269" bestFit="1" customWidth="1"/>
    <col min="4108" max="4108" width="31.85546875" style="269" bestFit="1" customWidth="1"/>
    <col min="4109" max="4109" width="7.85546875" style="269" bestFit="1" customWidth="1"/>
    <col min="4110" max="4110" width="5.7109375" style="269" bestFit="1" customWidth="1"/>
    <col min="4111" max="4111" width="9.140625" style="269" bestFit="1" customWidth="1"/>
    <col min="4112" max="4112" width="13.5703125" style="269" bestFit="1" customWidth="1"/>
    <col min="4113" max="4341" width="9.140625" style="269"/>
    <col min="4342" max="4342" width="4.42578125" style="269" bestFit="1" customWidth="1"/>
    <col min="4343" max="4343" width="18.28515625" style="269" bestFit="1" customWidth="1"/>
    <col min="4344" max="4344" width="19" style="269" bestFit="1" customWidth="1"/>
    <col min="4345" max="4345" width="15.42578125" style="269" bestFit="1" customWidth="1"/>
    <col min="4346" max="4347" width="12.42578125" style="269" bestFit="1" customWidth="1"/>
    <col min="4348" max="4348" width="7.140625" style="269" bestFit="1" customWidth="1"/>
    <col min="4349" max="4349" width="10.140625" style="269" bestFit="1" customWidth="1"/>
    <col min="4350" max="4350" width="15.85546875" style="269" bestFit="1" customWidth="1"/>
    <col min="4351" max="4351" width="15.140625" style="269" bestFit="1" customWidth="1"/>
    <col min="4352" max="4352" width="18.28515625" style="269" bestFit="1" customWidth="1"/>
    <col min="4353" max="4353" width="13.28515625" style="269" bestFit="1" customWidth="1"/>
    <col min="4354" max="4354" width="19.28515625" style="269" customWidth="1"/>
    <col min="4355" max="4355" width="15.140625" style="269" customWidth="1"/>
    <col min="4356" max="4356" width="21" style="269" bestFit="1" customWidth="1"/>
    <col min="4357" max="4357" width="17.140625" style="269" bestFit="1" customWidth="1"/>
    <col min="4358" max="4358" width="16.85546875" style="269" bestFit="1" customWidth="1"/>
    <col min="4359" max="4359" width="16.7109375" style="269" bestFit="1" customWidth="1"/>
    <col min="4360" max="4360" width="15.7109375" style="269" bestFit="1" customWidth="1"/>
    <col min="4361" max="4361" width="16.28515625" style="269" bestFit="1" customWidth="1"/>
    <col min="4362" max="4362" width="17.28515625" style="269" customWidth="1"/>
    <col min="4363" max="4363" width="23.42578125" style="269" bestFit="1" customWidth="1"/>
    <col min="4364" max="4364" width="31.85546875" style="269" bestFit="1" customWidth="1"/>
    <col min="4365" max="4365" width="7.85546875" style="269" bestFit="1" customWidth="1"/>
    <col min="4366" max="4366" width="5.7109375" style="269" bestFit="1" customWidth="1"/>
    <col min="4367" max="4367" width="9.140625" style="269" bestFit="1" customWidth="1"/>
    <col min="4368" max="4368" width="13.5703125" style="269" bestFit="1" customWidth="1"/>
    <col min="4369" max="4597" width="9.140625" style="269"/>
    <col min="4598" max="4598" width="4.42578125" style="269" bestFit="1" customWidth="1"/>
    <col min="4599" max="4599" width="18.28515625" style="269" bestFit="1" customWidth="1"/>
    <col min="4600" max="4600" width="19" style="269" bestFit="1" customWidth="1"/>
    <col min="4601" max="4601" width="15.42578125" style="269" bestFit="1" customWidth="1"/>
    <col min="4602" max="4603" width="12.42578125" style="269" bestFit="1" customWidth="1"/>
    <col min="4604" max="4604" width="7.140625" style="269" bestFit="1" customWidth="1"/>
    <col min="4605" max="4605" width="10.140625" style="269" bestFit="1" customWidth="1"/>
    <col min="4606" max="4606" width="15.85546875" style="269" bestFit="1" customWidth="1"/>
    <col min="4607" max="4607" width="15.140625" style="269" bestFit="1" customWidth="1"/>
    <col min="4608" max="4608" width="18.28515625" style="269" bestFit="1" customWidth="1"/>
    <col min="4609" max="4609" width="13.28515625" style="269" bestFit="1" customWidth="1"/>
    <col min="4610" max="4610" width="19.28515625" style="269" customWidth="1"/>
    <col min="4611" max="4611" width="15.140625" style="269" customWidth="1"/>
    <col min="4612" max="4612" width="21" style="269" bestFit="1" customWidth="1"/>
    <col min="4613" max="4613" width="17.140625" style="269" bestFit="1" customWidth="1"/>
    <col min="4614" max="4614" width="16.85546875" style="269" bestFit="1" customWidth="1"/>
    <col min="4615" max="4615" width="16.7109375" style="269" bestFit="1" customWidth="1"/>
    <col min="4616" max="4616" width="15.7109375" style="269" bestFit="1" customWidth="1"/>
    <col min="4617" max="4617" width="16.28515625" style="269" bestFit="1" customWidth="1"/>
    <col min="4618" max="4618" width="17.28515625" style="269" customWidth="1"/>
    <col min="4619" max="4619" width="23.42578125" style="269" bestFit="1" customWidth="1"/>
    <col min="4620" max="4620" width="31.85546875" style="269" bestFit="1" customWidth="1"/>
    <col min="4621" max="4621" width="7.85546875" style="269" bestFit="1" customWidth="1"/>
    <col min="4622" max="4622" width="5.7109375" style="269" bestFit="1" customWidth="1"/>
    <col min="4623" max="4623" width="9.140625" style="269" bestFit="1" customWidth="1"/>
    <col min="4624" max="4624" width="13.5703125" style="269" bestFit="1" customWidth="1"/>
    <col min="4625" max="4853" width="9.140625" style="269"/>
    <col min="4854" max="4854" width="4.42578125" style="269" bestFit="1" customWidth="1"/>
    <col min="4855" max="4855" width="18.28515625" style="269" bestFit="1" customWidth="1"/>
    <col min="4856" max="4856" width="19" style="269" bestFit="1" customWidth="1"/>
    <col min="4857" max="4857" width="15.42578125" style="269" bestFit="1" customWidth="1"/>
    <col min="4858" max="4859" width="12.42578125" style="269" bestFit="1" customWidth="1"/>
    <col min="4860" max="4860" width="7.140625" style="269" bestFit="1" customWidth="1"/>
    <col min="4861" max="4861" width="10.140625" style="269" bestFit="1" customWidth="1"/>
    <col min="4862" max="4862" width="15.85546875" style="269" bestFit="1" customWidth="1"/>
    <col min="4863" max="4863" width="15.140625" style="269" bestFit="1" customWidth="1"/>
    <col min="4864" max="4864" width="18.28515625" style="269" bestFit="1" customWidth="1"/>
    <col min="4865" max="4865" width="13.28515625" style="269" bestFit="1" customWidth="1"/>
    <col min="4866" max="4866" width="19.28515625" style="269" customWidth="1"/>
    <col min="4867" max="4867" width="15.140625" style="269" customWidth="1"/>
    <col min="4868" max="4868" width="21" style="269" bestFit="1" customWidth="1"/>
    <col min="4869" max="4869" width="17.140625" style="269" bestFit="1" customWidth="1"/>
    <col min="4870" max="4870" width="16.85546875" style="269" bestFit="1" customWidth="1"/>
    <col min="4871" max="4871" width="16.7109375" style="269" bestFit="1" customWidth="1"/>
    <col min="4872" max="4872" width="15.7109375" style="269" bestFit="1" customWidth="1"/>
    <col min="4873" max="4873" width="16.28515625" style="269" bestFit="1" customWidth="1"/>
    <col min="4874" max="4874" width="17.28515625" style="269" customWidth="1"/>
    <col min="4875" max="4875" width="23.42578125" style="269" bestFit="1" customWidth="1"/>
    <col min="4876" max="4876" width="31.85546875" style="269" bestFit="1" customWidth="1"/>
    <col min="4877" max="4877" width="7.85546875" style="269" bestFit="1" customWidth="1"/>
    <col min="4878" max="4878" width="5.7109375" style="269" bestFit="1" customWidth="1"/>
    <col min="4879" max="4879" width="9.140625" style="269" bestFit="1" customWidth="1"/>
    <col min="4880" max="4880" width="13.5703125" style="269" bestFit="1" customWidth="1"/>
    <col min="4881" max="5109" width="9.140625" style="269"/>
    <col min="5110" max="5110" width="4.42578125" style="269" bestFit="1" customWidth="1"/>
    <col min="5111" max="5111" width="18.28515625" style="269" bestFit="1" customWidth="1"/>
    <col min="5112" max="5112" width="19" style="269" bestFit="1" customWidth="1"/>
    <col min="5113" max="5113" width="15.42578125" style="269" bestFit="1" customWidth="1"/>
    <col min="5114" max="5115" width="12.42578125" style="269" bestFit="1" customWidth="1"/>
    <col min="5116" max="5116" width="7.140625" style="269" bestFit="1" customWidth="1"/>
    <col min="5117" max="5117" width="10.140625" style="269" bestFit="1" customWidth="1"/>
    <col min="5118" max="5118" width="15.85546875" style="269" bestFit="1" customWidth="1"/>
    <col min="5119" max="5119" width="15.140625" style="269" bestFit="1" customWidth="1"/>
    <col min="5120" max="5120" width="18.28515625" style="269" bestFit="1" customWidth="1"/>
    <col min="5121" max="5121" width="13.28515625" style="269" bestFit="1" customWidth="1"/>
    <col min="5122" max="5122" width="19.28515625" style="269" customWidth="1"/>
    <col min="5123" max="5123" width="15.140625" style="269" customWidth="1"/>
    <col min="5124" max="5124" width="21" style="269" bestFit="1" customWidth="1"/>
    <col min="5125" max="5125" width="17.140625" style="269" bestFit="1" customWidth="1"/>
    <col min="5126" max="5126" width="16.85546875" style="269" bestFit="1" customWidth="1"/>
    <col min="5127" max="5127" width="16.7109375" style="269" bestFit="1" customWidth="1"/>
    <col min="5128" max="5128" width="15.7109375" style="269" bestFit="1" customWidth="1"/>
    <col min="5129" max="5129" width="16.28515625" style="269" bestFit="1" customWidth="1"/>
    <col min="5130" max="5130" width="17.28515625" style="269" customWidth="1"/>
    <col min="5131" max="5131" width="23.42578125" style="269" bestFit="1" customWidth="1"/>
    <col min="5132" max="5132" width="31.85546875" style="269" bestFit="1" customWidth="1"/>
    <col min="5133" max="5133" width="7.85546875" style="269" bestFit="1" customWidth="1"/>
    <col min="5134" max="5134" width="5.7109375" style="269" bestFit="1" customWidth="1"/>
    <col min="5135" max="5135" width="9.140625" style="269" bestFit="1" customWidth="1"/>
    <col min="5136" max="5136" width="13.5703125" style="269" bestFit="1" customWidth="1"/>
    <col min="5137" max="5365" width="9.140625" style="269"/>
    <col min="5366" max="5366" width="4.42578125" style="269" bestFit="1" customWidth="1"/>
    <col min="5367" max="5367" width="18.28515625" style="269" bestFit="1" customWidth="1"/>
    <col min="5368" max="5368" width="19" style="269" bestFit="1" customWidth="1"/>
    <col min="5369" max="5369" width="15.42578125" style="269" bestFit="1" customWidth="1"/>
    <col min="5370" max="5371" width="12.42578125" style="269" bestFit="1" customWidth="1"/>
    <col min="5372" max="5372" width="7.140625" style="269" bestFit="1" customWidth="1"/>
    <col min="5373" max="5373" width="10.140625" style="269" bestFit="1" customWidth="1"/>
    <col min="5374" max="5374" width="15.85546875" style="269" bestFit="1" customWidth="1"/>
    <col min="5375" max="5375" width="15.140625" style="269" bestFit="1" customWidth="1"/>
    <col min="5376" max="5376" width="18.28515625" style="269" bestFit="1" customWidth="1"/>
    <col min="5377" max="5377" width="13.28515625" style="269" bestFit="1" customWidth="1"/>
    <col min="5378" max="5378" width="19.28515625" style="269" customWidth="1"/>
    <col min="5379" max="5379" width="15.140625" style="269" customWidth="1"/>
    <col min="5380" max="5380" width="21" style="269" bestFit="1" customWidth="1"/>
    <col min="5381" max="5381" width="17.140625" style="269" bestFit="1" customWidth="1"/>
    <col min="5382" max="5382" width="16.85546875" style="269" bestFit="1" customWidth="1"/>
    <col min="5383" max="5383" width="16.7109375" style="269" bestFit="1" customWidth="1"/>
    <col min="5384" max="5384" width="15.7109375" style="269" bestFit="1" customWidth="1"/>
    <col min="5385" max="5385" width="16.28515625" style="269" bestFit="1" customWidth="1"/>
    <col min="5386" max="5386" width="17.28515625" style="269" customWidth="1"/>
    <col min="5387" max="5387" width="23.42578125" style="269" bestFit="1" customWidth="1"/>
    <col min="5388" max="5388" width="31.85546875" style="269" bestFit="1" customWidth="1"/>
    <col min="5389" max="5389" width="7.85546875" style="269" bestFit="1" customWidth="1"/>
    <col min="5390" max="5390" width="5.7109375" style="269" bestFit="1" customWidth="1"/>
    <col min="5391" max="5391" width="9.140625" style="269" bestFit="1" customWidth="1"/>
    <col min="5392" max="5392" width="13.5703125" style="269" bestFit="1" customWidth="1"/>
    <col min="5393" max="5621" width="9.140625" style="269"/>
    <col min="5622" max="5622" width="4.42578125" style="269" bestFit="1" customWidth="1"/>
    <col min="5623" max="5623" width="18.28515625" style="269" bestFit="1" customWidth="1"/>
    <col min="5624" max="5624" width="19" style="269" bestFit="1" customWidth="1"/>
    <col min="5625" max="5625" width="15.42578125" style="269" bestFit="1" customWidth="1"/>
    <col min="5626" max="5627" width="12.42578125" style="269" bestFit="1" customWidth="1"/>
    <col min="5628" max="5628" width="7.140625" style="269" bestFit="1" customWidth="1"/>
    <col min="5629" max="5629" width="10.140625" style="269" bestFit="1" customWidth="1"/>
    <col min="5630" max="5630" width="15.85546875" style="269" bestFit="1" customWidth="1"/>
    <col min="5631" max="5631" width="15.140625" style="269" bestFit="1" customWidth="1"/>
    <col min="5632" max="5632" width="18.28515625" style="269" bestFit="1" customWidth="1"/>
    <col min="5633" max="5633" width="13.28515625" style="269" bestFit="1" customWidth="1"/>
    <col min="5634" max="5634" width="19.28515625" style="269" customWidth="1"/>
    <col min="5635" max="5635" width="15.140625" style="269" customWidth="1"/>
    <col min="5636" max="5636" width="21" style="269" bestFit="1" customWidth="1"/>
    <col min="5637" max="5637" width="17.140625" style="269" bestFit="1" customWidth="1"/>
    <col min="5638" max="5638" width="16.85546875" style="269" bestFit="1" customWidth="1"/>
    <col min="5639" max="5639" width="16.7109375" style="269" bestFit="1" customWidth="1"/>
    <col min="5640" max="5640" width="15.7109375" style="269" bestFit="1" customWidth="1"/>
    <col min="5641" max="5641" width="16.28515625" style="269" bestFit="1" customWidth="1"/>
    <col min="5642" max="5642" width="17.28515625" style="269" customWidth="1"/>
    <col min="5643" max="5643" width="23.42578125" style="269" bestFit="1" customWidth="1"/>
    <col min="5644" max="5644" width="31.85546875" style="269" bestFit="1" customWidth="1"/>
    <col min="5645" max="5645" width="7.85546875" style="269" bestFit="1" customWidth="1"/>
    <col min="5646" max="5646" width="5.7109375" style="269" bestFit="1" customWidth="1"/>
    <col min="5647" max="5647" width="9.140625" style="269" bestFit="1" customWidth="1"/>
    <col min="5648" max="5648" width="13.5703125" style="269" bestFit="1" customWidth="1"/>
    <col min="5649" max="5877" width="9.140625" style="269"/>
    <col min="5878" max="5878" width="4.42578125" style="269" bestFit="1" customWidth="1"/>
    <col min="5879" max="5879" width="18.28515625" style="269" bestFit="1" customWidth="1"/>
    <col min="5880" max="5880" width="19" style="269" bestFit="1" customWidth="1"/>
    <col min="5881" max="5881" width="15.42578125" style="269" bestFit="1" customWidth="1"/>
    <col min="5882" max="5883" width="12.42578125" style="269" bestFit="1" customWidth="1"/>
    <col min="5884" max="5884" width="7.140625" style="269" bestFit="1" customWidth="1"/>
    <col min="5885" max="5885" width="10.140625" style="269" bestFit="1" customWidth="1"/>
    <col min="5886" max="5886" width="15.85546875" style="269" bestFit="1" customWidth="1"/>
    <col min="5887" max="5887" width="15.140625" style="269" bestFit="1" customWidth="1"/>
    <col min="5888" max="5888" width="18.28515625" style="269" bestFit="1" customWidth="1"/>
    <col min="5889" max="5889" width="13.28515625" style="269" bestFit="1" customWidth="1"/>
    <col min="5890" max="5890" width="19.28515625" style="269" customWidth="1"/>
    <col min="5891" max="5891" width="15.140625" style="269" customWidth="1"/>
    <col min="5892" max="5892" width="21" style="269" bestFit="1" customWidth="1"/>
    <col min="5893" max="5893" width="17.140625" style="269" bestFit="1" customWidth="1"/>
    <col min="5894" max="5894" width="16.85546875" style="269" bestFit="1" customWidth="1"/>
    <col min="5895" max="5895" width="16.7109375" style="269" bestFit="1" customWidth="1"/>
    <col min="5896" max="5896" width="15.7109375" style="269" bestFit="1" customWidth="1"/>
    <col min="5897" max="5897" width="16.28515625" style="269" bestFit="1" customWidth="1"/>
    <col min="5898" max="5898" width="17.28515625" style="269" customWidth="1"/>
    <col min="5899" max="5899" width="23.42578125" style="269" bestFit="1" customWidth="1"/>
    <col min="5900" max="5900" width="31.85546875" style="269" bestFit="1" customWidth="1"/>
    <col min="5901" max="5901" width="7.85546875" style="269" bestFit="1" customWidth="1"/>
    <col min="5902" max="5902" width="5.7109375" style="269" bestFit="1" customWidth="1"/>
    <col min="5903" max="5903" width="9.140625" style="269" bestFit="1" customWidth="1"/>
    <col min="5904" max="5904" width="13.5703125" style="269" bestFit="1" customWidth="1"/>
    <col min="5905" max="6133" width="9.140625" style="269"/>
    <col min="6134" max="6134" width="4.42578125" style="269" bestFit="1" customWidth="1"/>
    <col min="6135" max="6135" width="18.28515625" style="269" bestFit="1" customWidth="1"/>
    <col min="6136" max="6136" width="19" style="269" bestFit="1" customWidth="1"/>
    <col min="6137" max="6137" width="15.42578125" style="269" bestFit="1" customWidth="1"/>
    <col min="6138" max="6139" width="12.42578125" style="269" bestFit="1" customWidth="1"/>
    <col min="6140" max="6140" width="7.140625" style="269" bestFit="1" customWidth="1"/>
    <col min="6141" max="6141" width="10.140625" style="269" bestFit="1" customWidth="1"/>
    <col min="6142" max="6142" width="15.85546875" style="269" bestFit="1" customWidth="1"/>
    <col min="6143" max="6143" width="15.140625" style="269" bestFit="1" customWidth="1"/>
    <col min="6144" max="6144" width="18.28515625" style="269" bestFit="1" customWidth="1"/>
    <col min="6145" max="6145" width="13.28515625" style="269" bestFit="1" customWidth="1"/>
    <col min="6146" max="6146" width="19.28515625" style="269" customWidth="1"/>
    <col min="6147" max="6147" width="15.140625" style="269" customWidth="1"/>
    <col min="6148" max="6148" width="21" style="269" bestFit="1" customWidth="1"/>
    <col min="6149" max="6149" width="17.140625" style="269" bestFit="1" customWidth="1"/>
    <col min="6150" max="6150" width="16.85546875" style="269" bestFit="1" customWidth="1"/>
    <col min="6151" max="6151" width="16.7109375" style="269" bestFit="1" customWidth="1"/>
    <col min="6152" max="6152" width="15.7109375" style="269" bestFit="1" customWidth="1"/>
    <col min="6153" max="6153" width="16.28515625" style="269" bestFit="1" customWidth="1"/>
    <col min="6154" max="6154" width="17.28515625" style="269" customWidth="1"/>
    <col min="6155" max="6155" width="23.42578125" style="269" bestFit="1" customWidth="1"/>
    <col min="6156" max="6156" width="31.85546875" style="269" bestFit="1" customWidth="1"/>
    <col min="6157" max="6157" width="7.85546875" style="269" bestFit="1" customWidth="1"/>
    <col min="6158" max="6158" width="5.7109375" style="269" bestFit="1" customWidth="1"/>
    <col min="6159" max="6159" width="9.140625" style="269" bestFit="1" customWidth="1"/>
    <col min="6160" max="6160" width="13.5703125" style="269" bestFit="1" customWidth="1"/>
    <col min="6161" max="6389" width="9.140625" style="269"/>
    <col min="6390" max="6390" width="4.42578125" style="269" bestFit="1" customWidth="1"/>
    <col min="6391" max="6391" width="18.28515625" style="269" bestFit="1" customWidth="1"/>
    <col min="6392" max="6392" width="19" style="269" bestFit="1" customWidth="1"/>
    <col min="6393" max="6393" width="15.42578125" style="269" bestFit="1" customWidth="1"/>
    <col min="6394" max="6395" width="12.42578125" style="269" bestFit="1" customWidth="1"/>
    <col min="6396" max="6396" width="7.140625" style="269" bestFit="1" customWidth="1"/>
    <col min="6397" max="6397" width="10.140625" style="269" bestFit="1" customWidth="1"/>
    <col min="6398" max="6398" width="15.85546875" style="269" bestFit="1" customWidth="1"/>
    <col min="6399" max="6399" width="15.140625" style="269" bestFit="1" customWidth="1"/>
    <col min="6400" max="6400" width="18.28515625" style="269" bestFit="1" customWidth="1"/>
    <col min="6401" max="6401" width="13.28515625" style="269" bestFit="1" customWidth="1"/>
    <col min="6402" max="6402" width="19.28515625" style="269" customWidth="1"/>
    <col min="6403" max="6403" width="15.140625" style="269" customWidth="1"/>
    <col min="6404" max="6404" width="21" style="269" bestFit="1" customWidth="1"/>
    <col min="6405" max="6405" width="17.140625" style="269" bestFit="1" customWidth="1"/>
    <col min="6406" max="6406" width="16.85546875" style="269" bestFit="1" customWidth="1"/>
    <col min="6407" max="6407" width="16.7109375" style="269" bestFit="1" customWidth="1"/>
    <col min="6408" max="6408" width="15.7109375" style="269" bestFit="1" customWidth="1"/>
    <col min="6409" max="6409" width="16.28515625" style="269" bestFit="1" customWidth="1"/>
    <col min="6410" max="6410" width="17.28515625" style="269" customWidth="1"/>
    <col min="6411" max="6411" width="23.42578125" style="269" bestFit="1" customWidth="1"/>
    <col min="6412" max="6412" width="31.85546875" style="269" bestFit="1" customWidth="1"/>
    <col min="6413" max="6413" width="7.85546875" style="269" bestFit="1" customWidth="1"/>
    <col min="6414" max="6414" width="5.7109375" style="269" bestFit="1" customWidth="1"/>
    <col min="6415" max="6415" width="9.140625" style="269" bestFit="1" customWidth="1"/>
    <col min="6416" max="6416" width="13.5703125" style="269" bestFit="1" customWidth="1"/>
    <col min="6417" max="6645" width="9.140625" style="269"/>
    <col min="6646" max="6646" width="4.42578125" style="269" bestFit="1" customWidth="1"/>
    <col min="6647" max="6647" width="18.28515625" style="269" bestFit="1" customWidth="1"/>
    <col min="6648" max="6648" width="19" style="269" bestFit="1" customWidth="1"/>
    <col min="6649" max="6649" width="15.42578125" style="269" bestFit="1" customWidth="1"/>
    <col min="6650" max="6651" width="12.42578125" style="269" bestFit="1" customWidth="1"/>
    <col min="6652" max="6652" width="7.140625" style="269" bestFit="1" customWidth="1"/>
    <col min="6653" max="6653" width="10.140625" style="269" bestFit="1" customWidth="1"/>
    <col min="6654" max="6654" width="15.85546875" style="269" bestFit="1" customWidth="1"/>
    <col min="6655" max="6655" width="15.140625" style="269" bestFit="1" customWidth="1"/>
    <col min="6656" max="6656" width="18.28515625" style="269" bestFit="1" customWidth="1"/>
    <col min="6657" max="6657" width="13.28515625" style="269" bestFit="1" customWidth="1"/>
    <col min="6658" max="6658" width="19.28515625" style="269" customWidth="1"/>
    <col min="6659" max="6659" width="15.140625" style="269" customWidth="1"/>
    <col min="6660" max="6660" width="21" style="269" bestFit="1" customWidth="1"/>
    <col min="6661" max="6661" width="17.140625" style="269" bestFit="1" customWidth="1"/>
    <col min="6662" max="6662" width="16.85546875" style="269" bestFit="1" customWidth="1"/>
    <col min="6663" max="6663" width="16.7109375" style="269" bestFit="1" customWidth="1"/>
    <col min="6664" max="6664" width="15.7109375" style="269" bestFit="1" customWidth="1"/>
    <col min="6665" max="6665" width="16.28515625" style="269" bestFit="1" customWidth="1"/>
    <col min="6666" max="6666" width="17.28515625" style="269" customWidth="1"/>
    <col min="6667" max="6667" width="23.42578125" style="269" bestFit="1" customWidth="1"/>
    <col min="6668" max="6668" width="31.85546875" style="269" bestFit="1" customWidth="1"/>
    <col min="6669" max="6669" width="7.85546875" style="269" bestFit="1" customWidth="1"/>
    <col min="6670" max="6670" width="5.7109375" style="269" bestFit="1" customWidth="1"/>
    <col min="6671" max="6671" width="9.140625" style="269" bestFit="1" customWidth="1"/>
    <col min="6672" max="6672" width="13.5703125" style="269" bestFit="1" customWidth="1"/>
    <col min="6673" max="6901" width="9.140625" style="269"/>
    <col min="6902" max="6902" width="4.42578125" style="269" bestFit="1" customWidth="1"/>
    <col min="6903" max="6903" width="18.28515625" style="269" bestFit="1" customWidth="1"/>
    <col min="6904" max="6904" width="19" style="269" bestFit="1" customWidth="1"/>
    <col min="6905" max="6905" width="15.42578125" style="269" bestFit="1" customWidth="1"/>
    <col min="6906" max="6907" width="12.42578125" style="269" bestFit="1" customWidth="1"/>
    <col min="6908" max="6908" width="7.140625" style="269" bestFit="1" customWidth="1"/>
    <col min="6909" max="6909" width="10.140625" style="269" bestFit="1" customWidth="1"/>
    <col min="6910" max="6910" width="15.85546875" style="269" bestFit="1" customWidth="1"/>
    <col min="6911" max="6911" width="15.140625" style="269" bestFit="1" customWidth="1"/>
    <col min="6912" max="6912" width="18.28515625" style="269" bestFit="1" customWidth="1"/>
    <col min="6913" max="6913" width="13.28515625" style="269" bestFit="1" customWidth="1"/>
    <col min="6914" max="6914" width="19.28515625" style="269" customWidth="1"/>
    <col min="6915" max="6915" width="15.140625" style="269" customWidth="1"/>
    <col min="6916" max="6916" width="21" style="269" bestFit="1" customWidth="1"/>
    <col min="6917" max="6917" width="17.140625" style="269" bestFit="1" customWidth="1"/>
    <col min="6918" max="6918" width="16.85546875" style="269" bestFit="1" customWidth="1"/>
    <col min="6919" max="6919" width="16.7109375" style="269" bestFit="1" customWidth="1"/>
    <col min="6920" max="6920" width="15.7109375" style="269" bestFit="1" customWidth="1"/>
    <col min="6921" max="6921" width="16.28515625" style="269" bestFit="1" customWidth="1"/>
    <col min="6922" max="6922" width="17.28515625" style="269" customWidth="1"/>
    <col min="6923" max="6923" width="23.42578125" style="269" bestFit="1" customWidth="1"/>
    <col min="6924" max="6924" width="31.85546875" style="269" bestFit="1" customWidth="1"/>
    <col min="6925" max="6925" width="7.85546875" style="269" bestFit="1" customWidth="1"/>
    <col min="6926" max="6926" width="5.7109375" style="269" bestFit="1" customWidth="1"/>
    <col min="6927" max="6927" width="9.140625" style="269" bestFit="1" customWidth="1"/>
    <col min="6928" max="6928" width="13.5703125" style="269" bestFit="1" customWidth="1"/>
    <col min="6929" max="7157" width="9.140625" style="269"/>
    <col min="7158" max="7158" width="4.42578125" style="269" bestFit="1" customWidth="1"/>
    <col min="7159" max="7159" width="18.28515625" style="269" bestFit="1" customWidth="1"/>
    <col min="7160" max="7160" width="19" style="269" bestFit="1" customWidth="1"/>
    <col min="7161" max="7161" width="15.42578125" style="269" bestFit="1" customWidth="1"/>
    <col min="7162" max="7163" width="12.42578125" style="269" bestFit="1" customWidth="1"/>
    <col min="7164" max="7164" width="7.140625" style="269" bestFit="1" customWidth="1"/>
    <col min="7165" max="7165" width="10.140625" style="269" bestFit="1" customWidth="1"/>
    <col min="7166" max="7166" width="15.85546875" style="269" bestFit="1" customWidth="1"/>
    <col min="7167" max="7167" width="15.140625" style="269" bestFit="1" customWidth="1"/>
    <col min="7168" max="7168" width="18.28515625" style="269" bestFit="1" customWidth="1"/>
    <col min="7169" max="7169" width="13.28515625" style="269" bestFit="1" customWidth="1"/>
    <col min="7170" max="7170" width="19.28515625" style="269" customWidth="1"/>
    <col min="7171" max="7171" width="15.140625" style="269" customWidth="1"/>
    <col min="7172" max="7172" width="21" style="269" bestFit="1" customWidth="1"/>
    <col min="7173" max="7173" width="17.140625" style="269" bestFit="1" customWidth="1"/>
    <col min="7174" max="7174" width="16.85546875" style="269" bestFit="1" customWidth="1"/>
    <col min="7175" max="7175" width="16.7109375" style="269" bestFit="1" customWidth="1"/>
    <col min="7176" max="7176" width="15.7109375" style="269" bestFit="1" customWidth="1"/>
    <col min="7177" max="7177" width="16.28515625" style="269" bestFit="1" customWidth="1"/>
    <col min="7178" max="7178" width="17.28515625" style="269" customWidth="1"/>
    <col min="7179" max="7179" width="23.42578125" style="269" bestFit="1" customWidth="1"/>
    <col min="7180" max="7180" width="31.85546875" style="269" bestFit="1" customWidth="1"/>
    <col min="7181" max="7181" width="7.85546875" style="269" bestFit="1" customWidth="1"/>
    <col min="7182" max="7182" width="5.7109375" style="269" bestFit="1" customWidth="1"/>
    <col min="7183" max="7183" width="9.140625" style="269" bestFit="1" customWidth="1"/>
    <col min="7184" max="7184" width="13.5703125" style="269" bestFit="1" customWidth="1"/>
    <col min="7185" max="7413" width="9.140625" style="269"/>
    <col min="7414" max="7414" width="4.42578125" style="269" bestFit="1" customWidth="1"/>
    <col min="7415" max="7415" width="18.28515625" style="269" bestFit="1" customWidth="1"/>
    <col min="7416" max="7416" width="19" style="269" bestFit="1" customWidth="1"/>
    <col min="7417" max="7417" width="15.42578125" style="269" bestFit="1" customWidth="1"/>
    <col min="7418" max="7419" width="12.42578125" style="269" bestFit="1" customWidth="1"/>
    <col min="7420" max="7420" width="7.140625" style="269" bestFit="1" customWidth="1"/>
    <col min="7421" max="7421" width="10.140625" style="269" bestFit="1" customWidth="1"/>
    <col min="7422" max="7422" width="15.85546875" style="269" bestFit="1" customWidth="1"/>
    <col min="7423" max="7423" width="15.140625" style="269" bestFit="1" customWidth="1"/>
    <col min="7424" max="7424" width="18.28515625" style="269" bestFit="1" customWidth="1"/>
    <col min="7425" max="7425" width="13.28515625" style="269" bestFit="1" customWidth="1"/>
    <col min="7426" max="7426" width="19.28515625" style="269" customWidth="1"/>
    <col min="7427" max="7427" width="15.140625" style="269" customWidth="1"/>
    <col min="7428" max="7428" width="21" style="269" bestFit="1" customWidth="1"/>
    <col min="7429" max="7429" width="17.140625" style="269" bestFit="1" customWidth="1"/>
    <col min="7430" max="7430" width="16.85546875" style="269" bestFit="1" customWidth="1"/>
    <col min="7431" max="7431" width="16.7109375" style="269" bestFit="1" customWidth="1"/>
    <col min="7432" max="7432" width="15.7109375" style="269" bestFit="1" customWidth="1"/>
    <col min="7433" max="7433" width="16.28515625" style="269" bestFit="1" customWidth="1"/>
    <col min="7434" max="7434" width="17.28515625" style="269" customWidth="1"/>
    <col min="7435" max="7435" width="23.42578125" style="269" bestFit="1" customWidth="1"/>
    <col min="7436" max="7436" width="31.85546875" style="269" bestFit="1" customWidth="1"/>
    <col min="7437" max="7437" width="7.85546875" style="269" bestFit="1" customWidth="1"/>
    <col min="7438" max="7438" width="5.7109375" style="269" bestFit="1" customWidth="1"/>
    <col min="7439" max="7439" width="9.140625" style="269" bestFit="1" customWidth="1"/>
    <col min="7440" max="7440" width="13.5703125" style="269" bestFit="1" customWidth="1"/>
    <col min="7441" max="7669" width="9.140625" style="269"/>
    <col min="7670" max="7670" width="4.42578125" style="269" bestFit="1" customWidth="1"/>
    <col min="7671" max="7671" width="18.28515625" style="269" bestFit="1" customWidth="1"/>
    <col min="7672" max="7672" width="19" style="269" bestFit="1" customWidth="1"/>
    <col min="7673" max="7673" width="15.42578125" style="269" bestFit="1" customWidth="1"/>
    <col min="7674" max="7675" width="12.42578125" style="269" bestFit="1" customWidth="1"/>
    <col min="7676" max="7676" width="7.140625" style="269" bestFit="1" customWidth="1"/>
    <col min="7677" max="7677" width="10.140625" style="269" bestFit="1" customWidth="1"/>
    <col min="7678" max="7678" width="15.85546875" style="269" bestFit="1" customWidth="1"/>
    <col min="7679" max="7679" width="15.140625" style="269" bestFit="1" customWidth="1"/>
    <col min="7680" max="7680" width="18.28515625" style="269" bestFit="1" customWidth="1"/>
    <col min="7681" max="7681" width="13.28515625" style="269" bestFit="1" customWidth="1"/>
    <col min="7682" max="7682" width="19.28515625" style="269" customWidth="1"/>
    <col min="7683" max="7683" width="15.140625" style="269" customWidth="1"/>
    <col min="7684" max="7684" width="21" style="269" bestFit="1" customWidth="1"/>
    <col min="7685" max="7685" width="17.140625" style="269" bestFit="1" customWidth="1"/>
    <col min="7686" max="7686" width="16.85546875" style="269" bestFit="1" customWidth="1"/>
    <col min="7687" max="7687" width="16.7109375" style="269" bestFit="1" customWidth="1"/>
    <col min="7688" max="7688" width="15.7109375" style="269" bestFit="1" customWidth="1"/>
    <col min="7689" max="7689" width="16.28515625" style="269" bestFit="1" customWidth="1"/>
    <col min="7690" max="7690" width="17.28515625" style="269" customWidth="1"/>
    <col min="7691" max="7691" width="23.42578125" style="269" bestFit="1" customWidth="1"/>
    <col min="7692" max="7692" width="31.85546875" style="269" bestFit="1" customWidth="1"/>
    <col min="7693" max="7693" width="7.85546875" style="269" bestFit="1" customWidth="1"/>
    <col min="7694" max="7694" width="5.7109375" style="269" bestFit="1" customWidth="1"/>
    <col min="7695" max="7695" width="9.140625" style="269" bestFit="1" customWidth="1"/>
    <col min="7696" max="7696" width="13.5703125" style="269" bestFit="1" customWidth="1"/>
    <col min="7697" max="7925" width="9.140625" style="269"/>
    <col min="7926" max="7926" width="4.42578125" style="269" bestFit="1" customWidth="1"/>
    <col min="7927" max="7927" width="18.28515625" style="269" bestFit="1" customWidth="1"/>
    <col min="7928" max="7928" width="19" style="269" bestFit="1" customWidth="1"/>
    <col min="7929" max="7929" width="15.42578125" style="269" bestFit="1" customWidth="1"/>
    <col min="7930" max="7931" width="12.42578125" style="269" bestFit="1" customWidth="1"/>
    <col min="7932" max="7932" width="7.140625" style="269" bestFit="1" customWidth="1"/>
    <col min="7933" max="7933" width="10.140625" style="269" bestFit="1" customWidth="1"/>
    <col min="7934" max="7934" width="15.85546875" style="269" bestFit="1" customWidth="1"/>
    <col min="7935" max="7935" width="15.140625" style="269" bestFit="1" customWidth="1"/>
    <col min="7936" max="7936" width="18.28515625" style="269" bestFit="1" customWidth="1"/>
    <col min="7937" max="7937" width="13.28515625" style="269" bestFit="1" customWidth="1"/>
    <col min="7938" max="7938" width="19.28515625" style="269" customWidth="1"/>
    <col min="7939" max="7939" width="15.140625" style="269" customWidth="1"/>
    <col min="7940" max="7940" width="21" style="269" bestFit="1" customWidth="1"/>
    <col min="7941" max="7941" width="17.140625" style="269" bestFit="1" customWidth="1"/>
    <col min="7942" max="7942" width="16.85546875" style="269" bestFit="1" customWidth="1"/>
    <col min="7943" max="7943" width="16.7109375" style="269" bestFit="1" customWidth="1"/>
    <col min="7944" max="7944" width="15.7109375" style="269" bestFit="1" customWidth="1"/>
    <col min="7945" max="7945" width="16.28515625" style="269" bestFit="1" customWidth="1"/>
    <col min="7946" max="7946" width="17.28515625" style="269" customWidth="1"/>
    <col min="7947" max="7947" width="23.42578125" style="269" bestFit="1" customWidth="1"/>
    <col min="7948" max="7948" width="31.85546875" style="269" bestFit="1" customWidth="1"/>
    <col min="7949" max="7949" width="7.85546875" style="269" bestFit="1" customWidth="1"/>
    <col min="7950" max="7950" width="5.7109375" style="269" bestFit="1" customWidth="1"/>
    <col min="7951" max="7951" width="9.140625" style="269" bestFit="1" customWidth="1"/>
    <col min="7952" max="7952" width="13.5703125" style="269" bestFit="1" customWidth="1"/>
    <col min="7953" max="8181" width="9.140625" style="269"/>
    <col min="8182" max="8182" width="4.42578125" style="269" bestFit="1" customWidth="1"/>
    <col min="8183" max="8183" width="18.28515625" style="269" bestFit="1" customWidth="1"/>
    <col min="8184" max="8184" width="19" style="269" bestFit="1" customWidth="1"/>
    <col min="8185" max="8185" width="15.42578125" style="269" bestFit="1" customWidth="1"/>
    <col min="8186" max="8187" width="12.42578125" style="269" bestFit="1" customWidth="1"/>
    <col min="8188" max="8188" width="7.140625" style="269" bestFit="1" customWidth="1"/>
    <col min="8189" max="8189" width="10.140625" style="269" bestFit="1" customWidth="1"/>
    <col min="8190" max="8190" width="15.85546875" style="269" bestFit="1" customWidth="1"/>
    <col min="8191" max="8191" width="15.140625" style="269" bestFit="1" customWidth="1"/>
    <col min="8192" max="8192" width="18.28515625" style="269" bestFit="1" customWidth="1"/>
    <col min="8193" max="8193" width="13.28515625" style="269" bestFit="1" customWidth="1"/>
    <col min="8194" max="8194" width="19.28515625" style="269" customWidth="1"/>
    <col min="8195" max="8195" width="15.140625" style="269" customWidth="1"/>
    <col min="8196" max="8196" width="21" style="269" bestFit="1" customWidth="1"/>
    <col min="8197" max="8197" width="17.140625" style="269" bestFit="1" customWidth="1"/>
    <col min="8198" max="8198" width="16.85546875" style="269" bestFit="1" customWidth="1"/>
    <col min="8199" max="8199" width="16.7109375" style="269" bestFit="1" customWidth="1"/>
    <col min="8200" max="8200" width="15.7109375" style="269" bestFit="1" customWidth="1"/>
    <col min="8201" max="8201" width="16.28515625" style="269" bestFit="1" customWidth="1"/>
    <col min="8202" max="8202" width="17.28515625" style="269" customWidth="1"/>
    <col min="8203" max="8203" width="23.42578125" style="269" bestFit="1" customWidth="1"/>
    <col min="8204" max="8204" width="31.85546875" style="269" bestFit="1" customWidth="1"/>
    <col min="8205" max="8205" width="7.85546875" style="269" bestFit="1" customWidth="1"/>
    <col min="8206" max="8206" width="5.7109375" style="269" bestFit="1" customWidth="1"/>
    <col min="8207" max="8207" width="9.140625" style="269" bestFit="1" customWidth="1"/>
    <col min="8208" max="8208" width="13.5703125" style="269" bestFit="1" customWidth="1"/>
    <col min="8209" max="8437" width="9.140625" style="269"/>
    <col min="8438" max="8438" width="4.42578125" style="269" bestFit="1" customWidth="1"/>
    <col min="8439" max="8439" width="18.28515625" style="269" bestFit="1" customWidth="1"/>
    <col min="8440" max="8440" width="19" style="269" bestFit="1" customWidth="1"/>
    <col min="8441" max="8441" width="15.42578125" style="269" bestFit="1" customWidth="1"/>
    <col min="8442" max="8443" width="12.42578125" style="269" bestFit="1" customWidth="1"/>
    <col min="8444" max="8444" width="7.140625" style="269" bestFit="1" customWidth="1"/>
    <col min="8445" max="8445" width="10.140625" style="269" bestFit="1" customWidth="1"/>
    <col min="8446" max="8446" width="15.85546875" style="269" bestFit="1" customWidth="1"/>
    <col min="8447" max="8447" width="15.140625" style="269" bestFit="1" customWidth="1"/>
    <col min="8448" max="8448" width="18.28515625" style="269" bestFit="1" customWidth="1"/>
    <col min="8449" max="8449" width="13.28515625" style="269" bestFit="1" customWidth="1"/>
    <col min="8450" max="8450" width="19.28515625" style="269" customWidth="1"/>
    <col min="8451" max="8451" width="15.140625" style="269" customWidth="1"/>
    <col min="8452" max="8452" width="21" style="269" bestFit="1" customWidth="1"/>
    <col min="8453" max="8453" width="17.140625" style="269" bestFit="1" customWidth="1"/>
    <col min="8454" max="8454" width="16.85546875" style="269" bestFit="1" customWidth="1"/>
    <col min="8455" max="8455" width="16.7109375" style="269" bestFit="1" customWidth="1"/>
    <col min="8456" max="8456" width="15.7109375" style="269" bestFit="1" customWidth="1"/>
    <col min="8457" max="8457" width="16.28515625" style="269" bestFit="1" customWidth="1"/>
    <col min="8458" max="8458" width="17.28515625" style="269" customWidth="1"/>
    <col min="8459" max="8459" width="23.42578125" style="269" bestFit="1" customWidth="1"/>
    <col min="8460" max="8460" width="31.85546875" style="269" bestFit="1" customWidth="1"/>
    <col min="8461" max="8461" width="7.85546875" style="269" bestFit="1" customWidth="1"/>
    <col min="8462" max="8462" width="5.7109375" style="269" bestFit="1" customWidth="1"/>
    <col min="8463" max="8463" width="9.140625" style="269" bestFit="1" customWidth="1"/>
    <col min="8464" max="8464" width="13.5703125" style="269" bestFit="1" customWidth="1"/>
    <col min="8465" max="8693" width="9.140625" style="269"/>
    <col min="8694" max="8694" width="4.42578125" style="269" bestFit="1" customWidth="1"/>
    <col min="8695" max="8695" width="18.28515625" style="269" bestFit="1" customWidth="1"/>
    <col min="8696" max="8696" width="19" style="269" bestFit="1" customWidth="1"/>
    <col min="8697" max="8697" width="15.42578125" style="269" bestFit="1" customWidth="1"/>
    <col min="8698" max="8699" width="12.42578125" style="269" bestFit="1" customWidth="1"/>
    <col min="8700" max="8700" width="7.140625" style="269" bestFit="1" customWidth="1"/>
    <col min="8701" max="8701" width="10.140625" style="269" bestFit="1" customWidth="1"/>
    <col min="8702" max="8702" width="15.85546875" style="269" bestFit="1" customWidth="1"/>
    <col min="8703" max="8703" width="15.140625" style="269" bestFit="1" customWidth="1"/>
    <col min="8704" max="8704" width="18.28515625" style="269" bestFit="1" customWidth="1"/>
    <col min="8705" max="8705" width="13.28515625" style="269" bestFit="1" customWidth="1"/>
    <col min="8706" max="8706" width="19.28515625" style="269" customWidth="1"/>
    <col min="8707" max="8707" width="15.140625" style="269" customWidth="1"/>
    <col min="8708" max="8708" width="21" style="269" bestFit="1" customWidth="1"/>
    <col min="8709" max="8709" width="17.140625" style="269" bestFit="1" customWidth="1"/>
    <col min="8710" max="8710" width="16.85546875" style="269" bestFit="1" customWidth="1"/>
    <col min="8711" max="8711" width="16.7109375" style="269" bestFit="1" customWidth="1"/>
    <col min="8712" max="8712" width="15.7109375" style="269" bestFit="1" customWidth="1"/>
    <col min="8713" max="8713" width="16.28515625" style="269" bestFit="1" customWidth="1"/>
    <col min="8714" max="8714" width="17.28515625" style="269" customWidth="1"/>
    <col min="8715" max="8715" width="23.42578125" style="269" bestFit="1" customWidth="1"/>
    <col min="8716" max="8716" width="31.85546875" style="269" bestFit="1" customWidth="1"/>
    <col min="8717" max="8717" width="7.85546875" style="269" bestFit="1" customWidth="1"/>
    <col min="8718" max="8718" width="5.7109375" style="269" bestFit="1" customWidth="1"/>
    <col min="8719" max="8719" width="9.140625" style="269" bestFit="1" customWidth="1"/>
    <col min="8720" max="8720" width="13.5703125" style="269" bestFit="1" customWidth="1"/>
    <col min="8721" max="8949" width="9.140625" style="269"/>
    <col min="8950" max="8950" width="4.42578125" style="269" bestFit="1" customWidth="1"/>
    <col min="8951" max="8951" width="18.28515625" style="269" bestFit="1" customWidth="1"/>
    <col min="8952" max="8952" width="19" style="269" bestFit="1" customWidth="1"/>
    <col min="8953" max="8953" width="15.42578125" style="269" bestFit="1" customWidth="1"/>
    <col min="8954" max="8955" width="12.42578125" style="269" bestFit="1" customWidth="1"/>
    <col min="8956" max="8956" width="7.140625" style="269" bestFit="1" customWidth="1"/>
    <col min="8957" max="8957" width="10.140625" style="269" bestFit="1" customWidth="1"/>
    <col min="8958" max="8958" width="15.85546875" style="269" bestFit="1" customWidth="1"/>
    <col min="8959" max="8959" width="15.140625" style="269" bestFit="1" customWidth="1"/>
    <col min="8960" max="8960" width="18.28515625" style="269" bestFit="1" customWidth="1"/>
    <col min="8961" max="8961" width="13.28515625" style="269" bestFit="1" customWidth="1"/>
    <col min="8962" max="8962" width="19.28515625" style="269" customWidth="1"/>
    <col min="8963" max="8963" width="15.140625" style="269" customWidth="1"/>
    <col min="8964" max="8964" width="21" style="269" bestFit="1" customWidth="1"/>
    <col min="8965" max="8965" width="17.140625" style="269" bestFit="1" customWidth="1"/>
    <col min="8966" max="8966" width="16.85546875" style="269" bestFit="1" customWidth="1"/>
    <col min="8967" max="8967" width="16.7109375" style="269" bestFit="1" customWidth="1"/>
    <col min="8968" max="8968" width="15.7109375" style="269" bestFit="1" customWidth="1"/>
    <col min="8969" max="8969" width="16.28515625" style="269" bestFit="1" customWidth="1"/>
    <col min="8970" max="8970" width="17.28515625" style="269" customWidth="1"/>
    <col min="8971" max="8971" width="23.42578125" style="269" bestFit="1" customWidth="1"/>
    <col min="8972" max="8972" width="31.85546875" style="269" bestFit="1" customWidth="1"/>
    <col min="8973" max="8973" width="7.85546875" style="269" bestFit="1" customWidth="1"/>
    <col min="8974" max="8974" width="5.7109375" style="269" bestFit="1" customWidth="1"/>
    <col min="8975" max="8975" width="9.140625" style="269" bestFit="1" customWidth="1"/>
    <col min="8976" max="8976" width="13.5703125" style="269" bestFit="1" customWidth="1"/>
    <col min="8977" max="9205" width="9.140625" style="269"/>
    <col min="9206" max="9206" width="4.42578125" style="269" bestFit="1" customWidth="1"/>
    <col min="9207" max="9207" width="18.28515625" style="269" bestFit="1" customWidth="1"/>
    <col min="9208" max="9208" width="19" style="269" bestFit="1" customWidth="1"/>
    <col min="9209" max="9209" width="15.42578125" style="269" bestFit="1" customWidth="1"/>
    <col min="9210" max="9211" width="12.42578125" style="269" bestFit="1" customWidth="1"/>
    <col min="9212" max="9212" width="7.140625" style="269" bestFit="1" customWidth="1"/>
    <col min="9213" max="9213" width="10.140625" style="269" bestFit="1" customWidth="1"/>
    <col min="9214" max="9214" width="15.85546875" style="269" bestFit="1" customWidth="1"/>
    <col min="9215" max="9215" width="15.140625" style="269" bestFit="1" customWidth="1"/>
    <col min="9216" max="9216" width="18.28515625" style="269" bestFit="1" customWidth="1"/>
    <col min="9217" max="9217" width="13.28515625" style="269" bestFit="1" customWidth="1"/>
    <col min="9218" max="9218" width="19.28515625" style="269" customWidth="1"/>
    <col min="9219" max="9219" width="15.140625" style="269" customWidth="1"/>
    <col min="9220" max="9220" width="21" style="269" bestFit="1" customWidth="1"/>
    <col min="9221" max="9221" width="17.140625" style="269" bestFit="1" customWidth="1"/>
    <col min="9222" max="9222" width="16.85546875" style="269" bestFit="1" customWidth="1"/>
    <col min="9223" max="9223" width="16.7109375" style="269" bestFit="1" customWidth="1"/>
    <col min="9224" max="9224" width="15.7109375" style="269" bestFit="1" customWidth="1"/>
    <col min="9225" max="9225" width="16.28515625" style="269" bestFit="1" customWidth="1"/>
    <col min="9226" max="9226" width="17.28515625" style="269" customWidth="1"/>
    <col min="9227" max="9227" width="23.42578125" style="269" bestFit="1" customWidth="1"/>
    <col min="9228" max="9228" width="31.85546875" style="269" bestFit="1" customWidth="1"/>
    <col min="9229" max="9229" width="7.85546875" style="269" bestFit="1" customWidth="1"/>
    <col min="9230" max="9230" width="5.7109375" style="269" bestFit="1" customWidth="1"/>
    <col min="9231" max="9231" width="9.140625" style="269" bestFit="1" customWidth="1"/>
    <col min="9232" max="9232" width="13.5703125" style="269" bestFit="1" customWidth="1"/>
    <col min="9233" max="9461" width="9.140625" style="269"/>
    <col min="9462" max="9462" width="4.42578125" style="269" bestFit="1" customWidth="1"/>
    <col min="9463" max="9463" width="18.28515625" style="269" bestFit="1" customWidth="1"/>
    <col min="9464" max="9464" width="19" style="269" bestFit="1" customWidth="1"/>
    <col min="9465" max="9465" width="15.42578125" style="269" bestFit="1" customWidth="1"/>
    <col min="9466" max="9467" width="12.42578125" style="269" bestFit="1" customWidth="1"/>
    <col min="9468" max="9468" width="7.140625" style="269" bestFit="1" customWidth="1"/>
    <col min="9469" max="9469" width="10.140625" style="269" bestFit="1" customWidth="1"/>
    <col min="9470" max="9470" width="15.85546875" style="269" bestFit="1" customWidth="1"/>
    <col min="9471" max="9471" width="15.140625" style="269" bestFit="1" customWidth="1"/>
    <col min="9472" max="9472" width="18.28515625" style="269" bestFit="1" customWidth="1"/>
    <col min="9473" max="9473" width="13.28515625" style="269" bestFit="1" customWidth="1"/>
    <col min="9474" max="9474" width="19.28515625" style="269" customWidth="1"/>
    <col min="9475" max="9475" width="15.140625" style="269" customWidth="1"/>
    <col min="9476" max="9476" width="21" style="269" bestFit="1" customWidth="1"/>
    <col min="9477" max="9477" width="17.140625" style="269" bestFit="1" customWidth="1"/>
    <col min="9478" max="9478" width="16.85546875" style="269" bestFit="1" customWidth="1"/>
    <col min="9479" max="9479" width="16.7109375" style="269" bestFit="1" customWidth="1"/>
    <col min="9480" max="9480" width="15.7109375" style="269" bestFit="1" customWidth="1"/>
    <col min="9481" max="9481" width="16.28515625" style="269" bestFit="1" customWidth="1"/>
    <col min="9482" max="9482" width="17.28515625" style="269" customWidth="1"/>
    <col min="9483" max="9483" width="23.42578125" style="269" bestFit="1" customWidth="1"/>
    <col min="9484" max="9484" width="31.85546875" style="269" bestFit="1" customWidth="1"/>
    <col min="9485" max="9485" width="7.85546875" style="269" bestFit="1" customWidth="1"/>
    <col min="9486" max="9486" width="5.7109375" style="269" bestFit="1" customWidth="1"/>
    <col min="9487" max="9487" width="9.140625" style="269" bestFit="1" customWidth="1"/>
    <col min="9488" max="9488" width="13.5703125" style="269" bestFit="1" customWidth="1"/>
    <col min="9489" max="9717" width="9.140625" style="269"/>
    <col min="9718" max="9718" width="4.42578125" style="269" bestFit="1" customWidth="1"/>
    <col min="9719" max="9719" width="18.28515625" style="269" bestFit="1" customWidth="1"/>
    <col min="9720" max="9720" width="19" style="269" bestFit="1" customWidth="1"/>
    <col min="9721" max="9721" width="15.42578125" style="269" bestFit="1" customWidth="1"/>
    <col min="9722" max="9723" width="12.42578125" style="269" bestFit="1" customWidth="1"/>
    <col min="9724" max="9724" width="7.140625" style="269" bestFit="1" customWidth="1"/>
    <col min="9725" max="9725" width="10.140625" style="269" bestFit="1" customWidth="1"/>
    <col min="9726" max="9726" width="15.85546875" style="269" bestFit="1" customWidth="1"/>
    <col min="9727" max="9727" width="15.140625" style="269" bestFit="1" customWidth="1"/>
    <col min="9728" max="9728" width="18.28515625" style="269" bestFit="1" customWidth="1"/>
    <col min="9729" max="9729" width="13.28515625" style="269" bestFit="1" customWidth="1"/>
    <col min="9730" max="9730" width="19.28515625" style="269" customWidth="1"/>
    <col min="9731" max="9731" width="15.140625" style="269" customWidth="1"/>
    <col min="9732" max="9732" width="21" style="269" bestFit="1" customWidth="1"/>
    <col min="9733" max="9733" width="17.140625" style="269" bestFit="1" customWidth="1"/>
    <col min="9734" max="9734" width="16.85546875" style="269" bestFit="1" customWidth="1"/>
    <col min="9735" max="9735" width="16.7109375" style="269" bestFit="1" customWidth="1"/>
    <col min="9736" max="9736" width="15.7109375" style="269" bestFit="1" customWidth="1"/>
    <col min="9737" max="9737" width="16.28515625" style="269" bestFit="1" customWidth="1"/>
    <col min="9738" max="9738" width="17.28515625" style="269" customWidth="1"/>
    <col min="9739" max="9739" width="23.42578125" style="269" bestFit="1" customWidth="1"/>
    <col min="9740" max="9740" width="31.85546875" style="269" bestFit="1" customWidth="1"/>
    <col min="9741" max="9741" width="7.85546875" style="269" bestFit="1" customWidth="1"/>
    <col min="9742" max="9742" width="5.7109375" style="269" bestFit="1" customWidth="1"/>
    <col min="9743" max="9743" width="9.140625" style="269" bestFit="1" customWidth="1"/>
    <col min="9744" max="9744" width="13.5703125" style="269" bestFit="1" customWidth="1"/>
    <col min="9745" max="9973" width="9.140625" style="269"/>
    <col min="9974" max="9974" width="4.42578125" style="269" bestFit="1" customWidth="1"/>
    <col min="9975" max="9975" width="18.28515625" style="269" bestFit="1" customWidth="1"/>
    <col min="9976" max="9976" width="19" style="269" bestFit="1" customWidth="1"/>
    <col min="9977" max="9977" width="15.42578125" style="269" bestFit="1" customWidth="1"/>
    <col min="9978" max="9979" width="12.42578125" style="269" bestFit="1" customWidth="1"/>
    <col min="9980" max="9980" width="7.140625" style="269" bestFit="1" customWidth="1"/>
    <col min="9981" max="9981" width="10.140625" style="269" bestFit="1" customWidth="1"/>
    <col min="9982" max="9982" width="15.85546875" style="269" bestFit="1" customWidth="1"/>
    <col min="9983" max="9983" width="15.140625" style="269" bestFit="1" customWidth="1"/>
    <col min="9984" max="9984" width="18.28515625" style="269" bestFit="1" customWidth="1"/>
    <col min="9985" max="9985" width="13.28515625" style="269" bestFit="1" customWidth="1"/>
    <col min="9986" max="9986" width="19.28515625" style="269" customWidth="1"/>
    <col min="9987" max="9987" width="15.140625" style="269" customWidth="1"/>
    <col min="9988" max="9988" width="21" style="269" bestFit="1" customWidth="1"/>
    <col min="9989" max="9989" width="17.140625" style="269" bestFit="1" customWidth="1"/>
    <col min="9990" max="9990" width="16.85546875" style="269" bestFit="1" customWidth="1"/>
    <col min="9991" max="9991" width="16.7109375" style="269" bestFit="1" customWidth="1"/>
    <col min="9992" max="9992" width="15.7109375" style="269" bestFit="1" customWidth="1"/>
    <col min="9993" max="9993" width="16.28515625" style="269" bestFit="1" customWidth="1"/>
    <col min="9994" max="9994" width="17.28515625" style="269" customWidth="1"/>
    <col min="9995" max="9995" width="23.42578125" style="269" bestFit="1" customWidth="1"/>
    <col min="9996" max="9996" width="31.85546875" style="269" bestFit="1" customWidth="1"/>
    <col min="9997" max="9997" width="7.85546875" style="269" bestFit="1" customWidth="1"/>
    <col min="9998" max="9998" width="5.7109375" style="269" bestFit="1" customWidth="1"/>
    <col min="9999" max="9999" width="9.140625" style="269" bestFit="1" customWidth="1"/>
    <col min="10000" max="10000" width="13.5703125" style="269" bestFit="1" customWidth="1"/>
    <col min="10001" max="10229" width="9.140625" style="269"/>
    <col min="10230" max="10230" width="4.42578125" style="269" bestFit="1" customWidth="1"/>
    <col min="10231" max="10231" width="18.28515625" style="269" bestFit="1" customWidth="1"/>
    <col min="10232" max="10232" width="19" style="269" bestFit="1" customWidth="1"/>
    <col min="10233" max="10233" width="15.42578125" style="269" bestFit="1" customWidth="1"/>
    <col min="10234" max="10235" width="12.42578125" style="269" bestFit="1" customWidth="1"/>
    <col min="10236" max="10236" width="7.140625" style="269" bestFit="1" customWidth="1"/>
    <col min="10237" max="10237" width="10.140625" style="269" bestFit="1" customWidth="1"/>
    <col min="10238" max="10238" width="15.85546875" style="269" bestFit="1" customWidth="1"/>
    <col min="10239" max="10239" width="15.140625" style="269" bestFit="1" customWidth="1"/>
    <col min="10240" max="10240" width="18.28515625" style="269" bestFit="1" customWidth="1"/>
    <col min="10241" max="10241" width="13.28515625" style="269" bestFit="1" customWidth="1"/>
    <col min="10242" max="10242" width="19.28515625" style="269" customWidth="1"/>
    <col min="10243" max="10243" width="15.140625" style="269" customWidth="1"/>
    <col min="10244" max="10244" width="21" style="269" bestFit="1" customWidth="1"/>
    <col min="10245" max="10245" width="17.140625" style="269" bestFit="1" customWidth="1"/>
    <col min="10246" max="10246" width="16.85546875" style="269" bestFit="1" customWidth="1"/>
    <col min="10247" max="10247" width="16.7109375" style="269" bestFit="1" customWidth="1"/>
    <col min="10248" max="10248" width="15.7109375" style="269" bestFit="1" customWidth="1"/>
    <col min="10249" max="10249" width="16.28515625" style="269" bestFit="1" customWidth="1"/>
    <col min="10250" max="10250" width="17.28515625" style="269" customWidth="1"/>
    <col min="10251" max="10251" width="23.42578125" style="269" bestFit="1" customWidth="1"/>
    <col min="10252" max="10252" width="31.85546875" style="269" bestFit="1" customWidth="1"/>
    <col min="10253" max="10253" width="7.85546875" style="269" bestFit="1" customWidth="1"/>
    <col min="10254" max="10254" width="5.7109375" style="269" bestFit="1" customWidth="1"/>
    <col min="10255" max="10255" width="9.140625" style="269" bestFit="1" customWidth="1"/>
    <col min="10256" max="10256" width="13.5703125" style="269" bestFit="1" customWidth="1"/>
    <col min="10257" max="10485" width="9.140625" style="269"/>
    <col min="10486" max="10486" width="4.42578125" style="269" bestFit="1" customWidth="1"/>
    <col min="10487" max="10487" width="18.28515625" style="269" bestFit="1" customWidth="1"/>
    <col min="10488" max="10488" width="19" style="269" bestFit="1" customWidth="1"/>
    <col min="10489" max="10489" width="15.42578125" style="269" bestFit="1" customWidth="1"/>
    <col min="10490" max="10491" width="12.42578125" style="269" bestFit="1" customWidth="1"/>
    <col min="10492" max="10492" width="7.140625" style="269" bestFit="1" customWidth="1"/>
    <col min="10493" max="10493" width="10.140625" style="269" bestFit="1" customWidth="1"/>
    <col min="10494" max="10494" width="15.85546875" style="269" bestFit="1" customWidth="1"/>
    <col min="10495" max="10495" width="15.140625" style="269" bestFit="1" customWidth="1"/>
    <col min="10496" max="10496" width="18.28515625" style="269" bestFit="1" customWidth="1"/>
    <col min="10497" max="10497" width="13.28515625" style="269" bestFit="1" customWidth="1"/>
    <col min="10498" max="10498" width="19.28515625" style="269" customWidth="1"/>
    <col min="10499" max="10499" width="15.140625" style="269" customWidth="1"/>
    <col min="10500" max="10500" width="21" style="269" bestFit="1" customWidth="1"/>
    <col min="10501" max="10501" width="17.140625" style="269" bestFit="1" customWidth="1"/>
    <col min="10502" max="10502" width="16.85546875" style="269" bestFit="1" customWidth="1"/>
    <col min="10503" max="10503" width="16.7109375" style="269" bestFit="1" customWidth="1"/>
    <col min="10504" max="10504" width="15.7109375" style="269" bestFit="1" customWidth="1"/>
    <col min="10505" max="10505" width="16.28515625" style="269" bestFit="1" customWidth="1"/>
    <col min="10506" max="10506" width="17.28515625" style="269" customWidth="1"/>
    <col min="10507" max="10507" width="23.42578125" style="269" bestFit="1" customWidth="1"/>
    <col min="10508" max="10508" width="31.85546875" style="269" bestFit="1" customWidth="1"/>
    <col min="10509" max="10509" width="7.85546875" style="269" bestFit="1" customWidth="1"/>
    <col min="10510" max="10510" width="5.7109375" style="269" bestFit="1" customWidth="1"/>
    <col min="10511" max="10511" width="9.140625" style="269" bestFit="1" customWidth="1"/>
    <col min="10512" max="10512" width="13.5703125" style="269" bestFit="1" customWidth="1"/>
    <col min="10513" max="10741" width="9.140625" style="269"/>
    <col min="10742" max="10742" width="4.42578125" style="269" bestFit="1" customWidth="1"/>
    <col min="10743" max="10743" width="18.28515625" style="269" bestFit="1" customWidth="1"/>
    <col min="10744" max="10744" width="19" style="269" bestFit="1" customWidth="1"/>
    <col min="10745" max="10745" width="15.42578125" style="269" bestFit="1" customWidth="1"/>
    <col min="10746" max="10747" width="12.42578125" style="269" bestFit="1" customWidth="1"/>
    <col min="10748" max="10748" width="7.140625" style="269" bestFit="1" customWidth="1"/>
    <col min="10749" max="10749" width="10.140625" style="269" bestFit="1" customWidth="1"/>
    <col min="10750" max="10750" width="15.85546875" style="269" bestFit="1" customWidth="1"/>
    <col min="10751" max="10751" width="15.140625" style="269" bestFit="1" customWidth="1"/>
    <col min="10752" max="10752" width="18.28515625" style="269" bestFit="1" customWidth="1"/>
    <col min="10753" max="10753" width="13.28515625" style="269" bestFit="1" customWidth="1"/>
    <col min="10754" max="10754" width="19.28515625" style="269" customWidth="1"/>
    <col min="10755" max="10755" width="15.140625" style="269" customWidth="1"/>
    <col min="10756" max="10756" width="21" style="269" bestFit="1" customWidth="1"/>
    <col min="10757" max="10757" width="17.140625" style="269" bestFit="1" customWidth="1"/>
    <col min="10758" max="10758" width="16.85546875" style="269" bestFit="1" customWidth="1"/>
    <col min="10759" max="10759" width="16.7109375" style="269" bestFit="1" customWidth="1"/>
    <col min="10760" max="10760" width="15.7109375" style="269" bestFit="1" customWidth="1"/>
    <col min="10761" max="10761" width="16.28515625" style="269" bestFit="1" customWidth="1"/>
    <col min="10762" max="10762" width="17.28515625" style="269" customWidth="1"/>
    <col min="10763" max="10763" width="23.42578125" style="269" bestFit="1" customWidth="1"/>
    <col min="10764" max="10764" width="31.85546875" style="269" bestFit="1" customWidth="1"/>
    <col min="10765" max="10765" width="7.85546875" style="269" bestFit="1" customWidth="1"/>
    <col min="10766" max="10766" width="5.7109375" style="269" bestFit="1" customWidth="1"/>
    <col min="10767" max="10767" width="9.140625" style="269" bestFit="1" customWidth="1"/>
    <col min="10768" max="10768" width="13.5703125" style="269" bestFit="1" customWidth="1"/>
    <col min="10769" max="10997" width="9.140625" style="269"/>
    <col min="10998" max="10998" width="4.42578125" style="269" bestFit="1" customWidth="1"/>
    <col min="10999" max="10999" width="18.28515625" style="269" bestFit="1" customWidth="1"/>
    <col min="11000" max="11000" width="19" style="269" bestFit="1" customWidth="1"/>
    <col min="11001" max="11001" width="15.42578125" style="269" bestFit="1" customWidth="1"/>
    <col min="11002" max="11003" width="12.42578125" style="269" bestFit="1" customWidth="1"/>
    <col min="11004" max="11004" width="7.140625" style="269" bestFit="1" customWidth="1"/>
    <col min="11005" max="11005" width="10.140625" style="269" bestFit="1" customWidth="1"/>
    <col min="11006" max="11006" width="15.85546875" style="269" bestFit="1" customWidth="1"/>
    <col min="11007" max="11007" width="15.140625" style="269" bestFit="1" customWidth="1"/>
    <col min="11008" max="11008" width="18.28515625" style="269" bestFit="1" customWidth="1"/>
    <col min="11009" max="11009" width="13.28515625" style="269" bestFit="1" customWidth="1"/>
    <col min="11010" max="11010" width="19.28515625" style="269" customWidth="1"/>
    <col min="11011" max="11011" width="15.140625" style="269" customWidth="1"/>
    <col min="11012" max="11012" width="21" style="269" bestFit="1" customWidth="1"/>
    <col min="11013" max="11013" width="17.140625" style="269" bestFit="1" customWidth="1"/>
    <col min="11014" max="11014" width="16.85546875" style="269" bestFit="1" customWidth="1"/>
    <col min="11015" max="11015" width="16.7109375" style="269" bestFit="1" customWidth="1"/>
    <col min="11016" max="11016" width="15.7109375" style="269" bestFit="1" customWidth="1"/>
    <col min="11017" max="11017" width="16.28515625" style="269" bestFit="1" customWidth="1"/>
    <col min="11018" max="11018" width="17.28515625" style="269" customWidth="1"/>
    <col min="11019" max="11019" width="23.42578125" style="269" bestFit="1" customWidth="1"/>
    <col min="11020" max="11020" width="31.85546875" style="269" bestFit="1" customWidth="1"/>
    <col min="11021" max="11021" width="7.85546875" style="269" bestFit="1" customWidth="1"/>
    <col min="11022" max="11022" width="5.7109375" style="269" bestFit="1" customWidth="1"/>
    <col min="11023" max="11023" width="9.140625" style="269" bestFit="1" customWidth="1"/>
    <col min="11024" max="11024" width="13.5703125" style="269" bestFit="1" customWidth="1"/>
    <col min="11025" max="11253" width="9.140625" style="269"/>
    <col min="11254" max="11254" width="4.42578125" style="269" bestFit="1" customWidth="1"/>
    <col min="11255" max="11255" width="18.28515625" style="269" bestFit="1" customWidth="1"/>
    <col min="11256" max="11256" width="19" style="269" bestFit="1" customWidth="1"/>
    <col min="11257" max="11257" width="15.42578125" style="269" bestFit="1" customWidth="1"/>
    <col min="11258" max="11259" width="12.42578125" style="269" bestFit="1" customWidth="1"/>
    <col min="11260" max="11260" width="7.140625" style="269" bestFit="1" customWidth="1"/>
    <col min="11261" max="11261" width="10.140625" style="269" bestFit="1" customWidth="1"/>
    <col min="11262" max="11262" width="15.85546875" style="269" bestFit="1" customWidth="1"/>
    <col min="11263" max="11263" width="15.140625" style="269" bestFit="1" customWidth="1"/>
    <col min="11264" max="11264" width="18.28515625" style="269" bestFit="1" customWidth="1"/>
    <col min="11265" max="11265" width="13.28515625" style="269" bestFit="1" customWidth="1"/>
    <col min="11266" max="11266" width="19.28515625" style="269" customWidth="1"/>
    <col min="11267" max="11267" width="15.140625" style="269" customWidth="1"/>
    <col min="11268" max="11268" width="21" style="269" bestFit="1" customWidth="1"/>
    <col min="11269" max="11269" width="17.140625" style="269" bestFit="1" customWidth="1"/>
    <col min="11270" max="11270" width="16.85546875" style="269" bestFit="1" customWidth="1"/>
    <col min="11271" max="11271" width="16.7109375" style="269" bestFit="1" customWidth="1"/>
    <col min="11272" max="11272" width="15.7109375" style="269" bestFit="1" customWidth="1"/>
    <col min="11273" max="11273" width="16.28515625" style="269" bestFit="1" customWidth="1"/>
    <col min="11274" max="11274" width="17.28515625" style="269" customWidth="1"/>
    <col min="11275" max="11275" width="23.42578125" style="269" bestFit="1" customWidth="1"/>
    <col min="11276" max="11276" width="31.85546875" style="269" bestFit="1" customWidth="1"/>
    <col min="11277" max="11277" width="7.85546875" style="269" bestFit="1" customWidth="1"/>
    <col min="11278" max="11278" width="5.7109375" style="269" bestFit="1" customWidth="1"/>
    <col min="11279" max="11279" width="9.140625" style="269" bestFit="1" customWidth="1"/>
    <col min="11280" max="11280" width="13.5703125" style="269" bestFit="1" customWidth="1"/>
    <col min="11281" max="11509" width="9.140625" style="269"/>
    <col min="11510" max="11510" width="4.42578125" style="269" bestFit="1" customWidth="1"/>
    <col min="11511" max="11511" width="18.28515625" style="269" bestFit="1" customWidth="1"/>
    <col min="11512" max="11512" width="19" style="269" bestFit="1" customWidth="1"/>
    <col min="11513" max="11513" width="15.42578125" style="269" bestFit="1" customWidth="1"/>
    <col min="11514" max="11515" width="12.42578125" style="269" bestFit="1" customWidth="1"/>
    <col min="11516" max="11516" width="7.140625" style="269" bestFit="1" customWidth="1"/>
    <col min="11517" max="11517" width="10.140625" style="269" bestFit="1" customWidth="1"/>
    <col min="11518" max="11518" width="15.85546875" style="269" bestFit="1" customWidth="1"/>
    <col min="11519" max="11519" width="15.140625" style="269" bestFit="1" customWidth="1"/>
    <col min="11520" max="11520" width="18.28515625" style="269" bestFit="1" customWidth="1"/>
    <col min="11521" max="11521" width="13.28515625" style="269" bestFit="1" customWidth="1"/>
    <col min="11522" max="11522" width="19.28515625" style="269" customWidth="1"/>
    <col min="11523" max="11523" width="15.140625" style="269" customWidth="1"/>
    <col min="11524" max="11524" width="21" style="269" bestFit="1" customWidth="1"/>
    <col min="11525" max="11525" width="17.140625" style="269" bestFit="1" customWidth="1"/>
    <col min="11526" max="11526" width="16.85546875" style="269" bestFit="1" customWidth="1"/>
    <col min="11527" max="11527" width="16.7109375" style="269" bestFit="1" customWidth="1"/>
    <col min="11528" max="11528" width="15.7109375" style="269" bestFit="1" customWidth="1"/>
    <col min="11529" max="11529" width="16.28515625" style="269" bestFit="1" customWidth="1"/>
    <col min="11530" max="11530" width="17.28515625" style="269" customWidth="1"/>
    <col min="11531" max="11531" width="23.42578125" style="269" bestFit="1" customWidth="1"/>
    <col min="11532" max="11532" width="31.85546875" style="269" bestFit="1" customWidth="1"/>
    <col min="11533" max="11533" width="7.85546875" style="269" bestFit="1" customWidth="1"/>
    <col min="11534" max="11534" width="5.7109375" style="269" bestFit="1" customWidth="1"/>
    <col min="11535" max="11535" width="9.140625" style="269" bestFit="1" customWidth="1"/>
    <col min="11536" max="11536" width="13.5703125" style="269" bestFit="1" customWidth="1"/>
    <col min="11537" max="11765" width="9.140625" style="269"/>
    <col min="11766" max="11766" width="4.42578125" style="269" bestFit="1" customWidth="1"/>
    <col min="11767" max="11767" width="18.28515625" style="269" bestFit="1" customWidth="1"/>
    <col min="11768" max="11768" width="19" style="269" bestFit="1" customWidth="1"/>
    <col min="11769" max="11769" width="15.42578125" style="269" bestFit="1" customWidth="1"/>
    <col min="11770" max="11771" width="12.42578125" style="269" bestFit="1" customWidth="1"/>
    <col min="11772" max="11772" width="7.140625" style="269" bestFit="1" customWidth="1"/>
    <col min="11773" max="11773" width="10.140625" style="269" bestFit="1" customWidth="1"/>
    <col min="11774" max="11774" width="15.85546875" style="269" bestFit="1" customWidth="1"/>
    <col min="11775" max="11775" width="15.140625" style="269" bestFit="1" customWidth="1"/>
    <col min="11776" max="11776" width="18.28515625" style="269" bestFit="1" customWidth="1"/>
    <col min="11777" max="11777" width="13.28515625" style="269" bestFit="1" customWidth="1"/>
    <col min="11778" max="11778" width="19.28515625" style="269" customWidth="1"/>
    <col min="11779" max="11779" width="15.140625" style="269" customWidth="1"/>
    <col min="11780" max="11780" width="21" style="269" bestFit="1" customWidth="1"/>
    <col min="11781" max="11781" width="17.140625" style="269" bestFit="1" customWidth="1"/>
    <col min="11782" max="11782" width="16.85546875" style="269" bestFit="1" customWidth="1"/>
    <col min="11783" max="11783" width="16.7109375" style="269" bestFit="1" customWidth="1"/>
    <col min="11784" max="11784" width="15.7109375" style="269" bestFit="1" customWidth="1"/>
    <col min="11785" max="11785" width="16.28515625" style="269" bestFit="1" customWidth="1"/>
    <col min="11786" max="11786" width="17.28515625" style="269" customWidth="1"/>
    <col min="11787" max="11787" width="23.42578125" style="269" bestFit="1" customWidth="1"/>
    <col min="11788" max="11788" width="31.85546875" style="269" bestFit="1" customWidth="1"/>
    <col min="11789" max="11789" width="7.85546875" style="269" bestFit="1" customWidth="1"/>
    <col min="11790" max="11790" width="5.7109375" style="269" bestFit="1" customWidth="1"/>
    <col min="11791" max="11791" width="9.140625" style="269" bestFit="1" customWidth="1"/>
    <col min="11792" max="11792" width="13.5703125" style="269" bestFit="1" customWidth="1"/>
    <col min="11793" max="12021" width="9.140625" style="269"/>
    <col min="12022" max="12022" width="4.42578125" style="269" bestFit="1" customWidth="1"/>
    <col min="12023" max="12023" width="18.28515625" style="269" bestFit="1" customWidth="1"/>
    <col min="12024" max="12024" width="19" style="269" bestFit="1" customWidth="1"/>
    <col min="12025" max="12025" width="15.42578125" style="269" bestFit="1" customWidth="1"/>
    <col min="12026" max="12027" width="12.42578125" style="269" bestFit="1" customWidth="1"/>
    <col min="12028" max="12028" width="7.140625" style="269" bestFit="1" customWidth="1"/>
    <col min="12029" max="12029" width="10.140625" style="269" bestFit="1" customWidth="1"/>
    <col min="12030" max="12030" width="15.85546875" style="269" bestFit="1" customWidth="1"/>
    <col min="12031" max="12031" width="15.140625" style="269" bestFit="1" customWidth="1"/>
    <col min="12032" max="12032" width="18.28515625" style="269" bestFit="1" customWidth="1"/>
    <col min="12033" max="12033" width="13.28515625" style="269" bestFit="1" customWidth="1"/>
    <col min="12034" max="12034" width="19.28515625" style="269" customWidth="1"/>
    <col min="12035" max="12035" width="15.140625" style="269" customWidth="1"/>
    <col min="12036" max="12036" width="21" style="269" bestFit="1" customWidth="1"/>
    <col min="12037" max="12037" width="17.140625" style="269" bestFit="1" customWidth="1"/>
    <col min="12038" max="12038" width="16.85546875" style="269" bestFit="1" customWidth="1"/>
    <col min="12039" max="12039" width="16.7109375" style="269" bestFit="1" customWidth="1"/>
    <col min="12040" max="12040" width="15.7109375" style="269" bestFit="1" customWidth="1"/>
    <col min="12041" max="12041" width="16.28515625" style="269" bestFit="1" customWidth="1"/>
    <col min="12042" max="12042" width="17.28515625" style="269" customWidth="1"/>
    <col min="12043" max="12043" width="23.42578125" style="269" bestFit="1" customWidth="1"/>
    <col min="12044" max="12044" width="31.85546875" style="269" bestFit="1" customWidth="1"/>
    <col min="12045" max="12045" width="7.85546875" style="269" bestFit="1" customWidth="1"/>
    <col min="12046" max="12046" width="5.7109375" style="269" bestFit="1" customWidth="1"/>
    <col min="12047" max="12047" width="9.140625" style="269" bestFit="1" customWidth="1"/>
    <col min="12048" max="12048" width="13.5703125" style="269" bestFit="1" customWidth="1"/>
    <col min="12049" max="12277" width="9.140625" style="269"/>
    <col min="12278" max="12278" width="4.42578125" style="269" bestFit="1" customWidth="1"/>
    <col min="12279" max="12279" width="18.28515625" style="269" bestFit="1" customWidth="1"/>
    <col min="12280" max="12280" width="19" style="269" bestFit="1" customWidth="1"/>
    <col min="12281" max="12281" width="15.42578125" style="269" bestFit="1" customWidth="1"/>
    <col min="12282" max="12283" width="12.42578125" style="269" bestFit="1" customWidth="1"/>
    <col min="12284" max="12284" width="7.140625" style="269" bestFit="1" customWidth="1"/>
    <col min="12285" max="12285" width="10.140625" style="269" bestFit="1" customWidth="1"/>
    <col min="12286" max="12286" width="15.85546875" style="269" bestFit="1" customWidth="1"/>
    <col min="12287" max="12287" width="15.140625" style="269" bestFit="1" customWidth="1"/>
    <col min="12288" max="12288" width="18.28515625" style="269" bestFit="1" customWidth="1"/>
    <col min="12289" max="12289" width="13.28515625" style="269" bestFit="1" customWidth="1"/>
    <col min="12290" max="12290" width="19.28515625" style="269" customWidth="1"/>
    <col min="12291" max="12291" width="15.140625" style="269" customWidth="1"/>
    <col min="12292" max="12292" width="21" style="269" bestFit="1" customWidth="1"/>
    <col min="12293" max="12293" width="17.140625" style="269" bestFit="1" customWidth="1"/>
    <col min="12294" max="12294" width="16.85546875" style="269" bestFit="1" customWidth="1"/>
    <col min="12295" max="12295" width="16.7109375" style="269" bestFit="1" customWidth="1"/>
    <col min="12296" max="12296" width="15.7109375" style="269" bestFit="1" customWidth="1"/>
    <col min="12297" max="12297" width="16.28515625" style="269" bestFit="1" customWidth="1"/>
    <col min="12298" max="12298" width="17.28515625" style="269" customWidth="1"/>
    <col min="12299" max="12299" width="23.42578125" style="269" bestFit="1" customWidth="1"/>
    <col min="12300" max="12300" width="31.85546875" style="269" bestFit="1" customWidth="1"/>
    <col min="12301" max="12301" width="7.85546875" style="269" bestFit="1" customWidth="1"/>
    <col min="12302" max="12302" width="5.7109375" style="269" bestFit="1" customWidth="1"/>
    <col min="12303" max="12303" width="9.140625" style="269" bestFit="1" customWidth="1"/>
    <col min="12304" max="12304" width="13.5703125" style="269" bestFit="1" customWidth="1"/>
    <col min="12305" max="12533" width="9.140625" style="269"/>
    <col min="12534" max="12534" width="4.42578125" style="269" bestFit="1" customWidth="1"/>
    <col min="12535" max="12535" width="18.28515625" style="269" bestFit="1" customWidth="1"/>
    <col min="12536" max="12536" width="19" style="269" bestFit="1" customWidth="1"/>
    <col min="12537" max="12537" width="15.42578125" style="269" bestFit="1" customWidth="1"/>
    <col min="12538" max="12539" width="12.42578125" style="269" bestFit="1" customWidth="1"/>
    <col min="12540" max="12540" width="7.140625" style="269" bestFit="1" customWidth="1"/>
    <col min="12541" max="12541" width="10.140625" style="269" bestFit="1" customWidth="1"/>
    <col min="12542" max="12542" width="15.85546875" style="269" bestFit="1" customWidth="1"/>
    <col min="12543" max="12543" width="15.140625" style="269" bestFit="1" customWidth="1"/>
    <col min="12544" max="12544" width="18.28515625" style="269" bestFit="1" customWidth="1"/>
    <col min="12545" max="12545" width="13.28515625" style="269" bestFit="1" customWidth="1"/>
    <col min="12546" max="12546" width="19.28515625" style="269" customWidth="1"/>
    <col min="12547" max="12547" width="15.140625" style="269" customWidth="1"/>
    <col min="12548" max="12548" width="21" style="269" bestFit="1" customWidth="1"/>
    <col min="12549" max="12549" width="17.140625" style="269" bestFit="1" customWidth="1"/>
    <col min="12550" max="12550" width="16.85546875" style="269" bestFit="1" customWidth="1"/>
    <col min="12551" max="12551" width="16.7109375" style="269" bestFit="1" customWidth="1"/>
    <col min="12552" max="12552" width="15.7109375" style="269" bestFit="1" customWidth="1"/>
    <col min="12553" max="12553" width="16.28515625" style="269" bestFit="1" customWidth="1"/>
    <col min="12554" max="12554" width="17.28515625" style="269" customWidth="1"/>
    <col min="12555" max="12555" width="23.42578125" style="269" bestFit="1" customWidth="1"/>
    <col min="12556" max="12556" width="31.85546875" style="269" bestFit="1" customWidth="1"/>
    <col min="12557" max="12557" width="7.85546875" style="269" bestFit="1" customWidth="1"/>
    <col min="12558" max="12558" width="5.7109375" style="269" bestFit="1" customWidth="1"/>
    <col min="12559" max="12559" width="9.140625" style="269" bestFit="1" customWidth="1"/>
    <col min="12560" max="12560" width="13.5703125" style="269" bestFit="1" customWidth="1"/>
    <col min="12561" max="12789" width="9.140625" style="269"/>
    <col min="12790" max="12790" width="4.42578125" style="269" bestFit="1" customWidth="1"/>
    <col min="12791" max="12791" width="18.28515625" style="269" bestFit="1" customWidth="1"/>
    <col min="12792" max="12792" width="19" style="269" bestFit="1" customWidth="1"/>
    <col min="12793" max="12793" width="15.42578125" style="269" bestFit="1" customWidth="1"/>
    <col min="12794" max="12795" width="12.42578125" style="269" bestFit="1" customWidth="1"/>
    <col min="12796" max="12796" width="7.140625" style="269" bestFit="1" customWidth="1"/>
    <col min="12797" max="12797" width="10.140625" style="269" bestFit="1" customWidth="1"/>
    <col min="12798" max="12798" width="15.85546875" style="269" bestFit="1" customWidth="1"/>
    <col min="12799" max="12799" width="15.140625" style="269" bestFit="1" customWidth="1"/>
    <col min="12800" max="12800" width="18.28515625" style="269" bestFit="1" customWidth="1"/>
    <col min="12801" max="12801" width="13.28515625" style="269" bestFit="1" customWidth="1"/>
    <col min="12802" max="12802" width="19.28515625" style="269" customWidth="1"/>
    <col min="12803" max="12803" width="15.140625" style="269" customWidth="1"/>
    <col min="12804" max="12804" width="21" style="269" bestFit="1" customWidth="1"/>
    <col min="12805" max="12805" width="17.140625" style="269" bestFit="1" customWidth="1"/>
    <col min="12806" max="12806" width="16.85546875" style="269" bestFit="1" customWidth="1"/>
    <col min="12807" max="12807" width="16.7109375" style="269" bestFit="1" customWidth="1"/>
    <col min="12808" max="12808" width="15.7109375" style="269" bestFit="1" customWidth="1"/>
    <col min="12809" max="12809" width="16.28515625" style="269" bestFit="1" customWidth="1"/>
    <col min="12810" max="12810" width="17.28515625" style="269" customWidth="1"/>
    <col min="12811" max="12811" width="23.42578125" style="269" bestFit="1" customWidth="1"/>
    <col min="12812" max="12812" width="31.85546875" style="269" bestFit="1" customWidth="1"/>
    <col min="12813" max="12813" width="7.85546875" style="269" bestFit="1" customWidth="1"/>
    <col min="12814" max="12814" width="5.7109375" style="269" bestFit="1" customWidth="1"/>
    <col min="12815" max="12815" width="9.140625" style="269" bestFit="1" customWidth="1"/>
    <col min="12816" max="12816" width="13.5703125" style="269" bestFit="1" customWidth="1"/>
    <col min="12817" max="13045" width="9.140625" style="269"/>
    <col min="13046" max="13046" width="4.42578125" style="269" bestFit="1" customWidth="1"/>
    <col min="13047" max="13047" width="18.28515625" style="269" bestFit="1" customWidth="1"/>
    <col min="13048" max="13048" width="19" style="269" bestFit="1" customWidth="1"/>
    <col min="13049" max="13049" width="15.42578125" style="269" bestFit="1" customWidth="1"/>
    <col min="13050" max="13051" width="12.42578125" style="269" bestFit="1" customWidth="1"/>
    <col min="13052" max="13052" width="7.140625" style="269" bestFit="1" customWidth="1"/>
    <col min="13053" max="13053" width="10.140625" style="269" bestFit="1" customWidth="1"/>
    <col min="13054" max="13054" width="15.85546875" style="269" bestFit="1" customWidth="1"/>
    <col min="13055" max="13055" width="15.140625" style="269" bestFit="1" customWidth="1"/>
    <col min="13056" max="13056" width="18.28515625" style="269" bestFit="1" customWidth="1"/>
    <col min="13057" max="13057" width="13.28515625" style="269" bestFit="1" customWidth="1"/>
    <col min="13058" max="13058" width="19.28515625" style="269" customWidth="1"/>
    <col min="13059" max="13059" width="15.140625" style="269" customWidth="1"/>
    <col min="13060" max="13060" width="21" style="269" bestFit="1" customWidth="1"/>
    <col min="13061" max="13061" width="17.140625" style="269" bestFit="1" customWidth="1"/>
    <col min="13062" max="13062" width="16.85546875" style="269" bestFit="1" customWidth="1"/>
    <col min="13063" max="13063" width="16.7109375" style="269" bestFit="1" customWidth="1"/>
    <col min="13064" max="13064" width="15.7109375" style="269" bestFit="1" customWidth="1"/>
    <col min="13065" max="13065" width="16.28515625" style="269" bestFit="1" customWidth="1"/>
    <col min="13066" max="13066" width="17.28515625" style="269" customWidth="1"/>
    <col min="13067" max="13067" width="23.42578125" style="269" bestFit="1" customWidth="1"/>
    <col min="13068" max="13068" width="31.85546875" style="269" bestFit="1" customWidth="1"/>
    <col min="13069" max="13069" width="7.85546875" style="269" bestFit="1" customWidth="1"/>
    <col min="13070" max="13070" width="5.7109375" style="269" bestFit="1" customWidth="1"/>
    <col min="13071" max="13071" width="9.140625" style="269" bestFit="1" customWidth="1"/>
    <col min="13072" max="13072" width="13.5703125" style="269" bestFit="1" customWidth="1"/>
    <col min="13073" max="13301" width="9.140625" style="269"/>
    <col min="13302" max="13302" width="4.42578125" style="269" bestFit="1" customWidth="1"/>
    <col min="13303" max="13303" width="18.28515625" style="269" bestFit="1" customWidth="1"/>
    <col min="13304" max="13304" width="19" style="269" bestFit="1" customWidth="1"/>
    <col min="13305" max="13305" width="15.42578125" style="269" bestFit="1" customWidth="1"/>
    <col min="13306" max="13307" width="12.42578125" style="269" bestFit="1" customWidth="1"/>
    <col min="13308" max="13308" width="7.140625" style="269" bestFit="1" customWidth="1"/>
    <col min="13309" max="13309" width="10.140625" style="269" bestFit="1" customWidth="1"/>
    <col min="13310" max="13310" width="15.85546875" style="269" bestFit="1" customWidth="1"/>
    <col min="13311" max="13311" width="15.140625" style="269" bestFit="1" customWidth="1"/>
    <col min="13312" max="13312" width="18.28515625" style="269" bestFit="1" customWidth="1"/>
    <col min="13313" max="13313" width="13.28515625" style="269" bestFit="1" customWidth="1"/>
    <col min="13314" max="13314" width="19.28515625" style="269" customWidth="1"/>
    <col min="13315" max="13315" width="15.140625" style="269" customWidth="1"/>
    <col min="13316" max="13316" width="21" style="269" bestFit="1" customWidth="1"/>
    <col min="13317" max="13317" width="17.140625" style="269" bestFit="1" customWidth="1"/>
    <col min="13318" max="13318" width="16.85546875" style="269" bestFit="1" customWidth="1"/>
    <col min="13319" max="13319" width="16.7109375" style="269" bestFit="1" customWidth="1"/>
    <col min="13320" max="13320" width="15.7109375" style="269" bestFit="1" customWidth="1"/>
    <col min="13321" max="13321" width="16.28515625" style="269" bestFit="1" customWidth="1"/>
    <col min="13322" max="13322" width="17.28515625" style="269" customWidth="1"/>
    <col min="13323" max="13323" width="23.42578125" style="269" bestFit="1" customWidth="1"/>
    <col min="13324" max="13324" width="31.85546875" style="269" bestFit="1" customWidth="1"/>
    <col min="13325" max="13325" width="7.85546875" style="269" bestFit="1" customWidth="1"/>
    <col min="13326" max="13326" width="5.7109375" style="269" bestFit="1" customWidth="1"/>
    <col min="13327" max="13327" width="9.140625" style="269" bestFit="1" customWidth="1"/>
    <col min="13328" max="13328" width="13.5703125" style="269" bestFit="1" customWidth="1"/>
    <col min="13329" max="13557" width="9.140625" style="269"/>
    <col min="13558" max="13558" width="4.42578125" style="269" bestFit="1" customWidth="1"/>
    <col min="13559" max="13559" width="18.28515625" style="269" bestFit="1" customWidth="1"/>
    <col min="13560" max="13560" width="19" style="269" bestFit="1" customWidth="1"/>
    <col min="13561" max="13561" width="15.42578125" style="269" bestFit="1" customWidth="1"/>
    <col min="13562" max="13563" width="12.42578125" style="269" bestFit="1" customWidth="1"/>
    <col min="13564" max="13564" width="7.140625" style="269" bestFit="1" customWidth="1"/>
    <col min="13565" max="13565" width="10.140625" style="269" bestFit="1" customWidth="1"/>
    <col min="13566" max="13566" width="15.85546875" style="269" bestFit="1" customWidth="1"/>
    <col min="13567" max="13567" width="15.140625" style="269" bestFit="1" customWidth="1"/>
    <col min="13568" max="13568" width="18.28515625" style="269" bestFit="1" customWidth="1"/>
    <col min="13569" max="13569" width="13.28515625" style="269" bestFit="1" customWidth="1"/>
    <col min="13570" max="13570" width="19.28515625" style="269" customWidth="1"/>
    <col min="13571" max="13571" width="15.140625" style="269" customWidth="1"/>
    <col min="13572" max="13572" width="21" style="269" bestFit="1" customWidth="1"/>
    <col min="13573" max="13573" width="17.140625" style="269" bestFit="1" customWidth="1"/>
    <col min="13574" max="13574" width="16.85546875" style="269" bestFit="1" customWidth="1"/>
    <col min="13575" max="13575" width="16.7109375" style="269" bestFit="1" customWidth="1"/>
    <col min="13576" max="13576" width="15.7109375" style="269" bestFit="1" customWidth="1"/>
    <col min="13577" max="13577" width="16.28515625" style="269" bestFit="1" customWidth="1"/>
    <col min="13578" max="13578" width="17.28515625" style="269" customWidth="1"/>
    <col min="13579" max="13579" width="23.42578125" style="269" bestFit="1" customWidth="1"/>
    <col min="13580" max="13580" width="31.85546875" style="269" bestFit="1" customWidth="1"/>
    <col min="13581" max="13581" width="7.85546875" style="269" bestFit="1" customWidth="1"/>
    <col min="13582" max="13582" width="5.7109375" style="269" bestFit="1" customWidth="1"/>
    <col min="13583" max="13583" width="9.140625" style="269" bestFit="1" customWidth="1"/>
    <col min="13584" max="13584" width="13.5703125" style="269" bestFit="1" customWidth="1"/>
    <col min="13585" max="13813" width="9.140625" style="269"/>
    <col min="13814" max="13814" width="4.42578125" style="269" bestFit="1" customWidth="1"/>
    <col min="13815" max="13815" width="18.28515625" style="269" bestFit="1" customWidth="1"/>
    <col min="13816" max="13816" width="19" style="269" bestFit="1" customWidth="1"/>
    <col min="13817" max="13817" width="15.42578125" style="269" bestFit="1" customWidth="1"/>
    <col min="13818" max="13819" width="12.42578125" style="269" bestFit="1" customWidth="1"/>
    <col min="13820" max="13820" width="7.140625" style="269" bestFit="1" customWidth="1"/>
    <col min="13821" max="13821" width="10.140625" style="269" bestFit="1" customWidth="1"/>
    <col min="13822" max="13822" width="15.85546875" style="269" bestFit="1" customWidth="1"/>
    <col min="13823" max="13823" width="15.140625" style="269" bestFit="1" customWidth="1"/>
    <col min="13824" max="13824" width="18.28515625" style="269" bestFit="1" customWidth="1"/>
    <col min="13825" max="13825" width="13.28515625" style="269" bestFit="1" customWidth="1"/>
    <col min="13826" max="13826" width="19.28515625" style="269" customWidth="1"/>
    <col min="13827" max="13827" width="15.140625" style="269" customWidth="1"/>
    <col min="13828" max="13828" width="21" style="269" bestFit="1" customWidth="1"/>
    <col min="13829" max="13829" width="17.140625" style="269" bestFit="1" customWidth="1"/>
    <col min="13830" max="13830" width="16.85546875" style="269" bestFit="1" customWidth="1"/>
    <col min="13831" max="13831" width="16.7109375" style="269" bestFit="1" customWidth="1"/>
    <col min="13832" max="13832" width="15.7109375" style="269" bestFit="1" customWidth="1"/>
    <col min="13833" max="13833" width="16.28515625" style="269" bestFit="1" customWidth="1"/>
    <col min="13834" max="13834" width="17.28515625" style="269" customWidth="1"/>
    <col min="13835" max="13835" width="23.42578125" style="269" bestFit="1" customWidth="1"/>
    <col min="13836" max="13836" width="31.85546875" style="269" bestFit="1" customWidth="1"/>
    <col min="13837" max="13837" width="7.85546875" style="269" bestFit="1" customWidth="1"/>
    <col min="13838" max="13838" width="5.7109375" style="269" bestFit="1" customWidth="1"/>
    <col min="13839" max="13839" width="9.140625" style="269" bestFit="1" customWidth="1"/>
    <col min="13840" max="13840" width="13.5703125" style="269" bestFit="1" customWidth="1"/>
    <col min="13841" max="14069" width="9.140625" style="269"/>
    <col min="14070" max="14070" width="4.42578125" style="269" bestFit="1" customWidth="1"/>
    <col min="14071" max="14071" width="18.28515625" style="269" bestFit="1" customWidth="1"/>
    <col min="14072" max="14072" width="19" style="269" bestFit="1" customWidth="1"/>
    <col min="14073" max="14073" width="15.42578125" style="269" bestFit="1" customWidth="1"/>
    <col min="14074" max="14075" width="12.42578125" style="269" bestFit="1" customWidth="1"/>
    <col min="14076" max="14076" width="7.140625" style="269" bestFit="1" customWidth="1"/>
    <col min="14077" max="14077" width="10.140625" style="269" bestFit="1" customWidth="1"/>
    <col min="14078" max="14078" width="15.85546875" style="269" bestFit="1" customWidth="1"/>
    <col min="14079" max="14079" width="15.140625" style="269" bestFit="1" customWidth="1"/>
    <col min="14080" max="14080" width="18.28515625" style="269" bestFit="1" customWidth="1"/>
    <col min="14081" max="14081" width="13.28515625" style="269" bestFit="1" customWidth="1"/>
    <col min="14082" max="14082" width="19.28515625" style="269" customWidth="1"/>
    <col min="14083" max="14083" width="15.140625" style="269" customWidth="1"/>
    <col min="14084" max="14084" width="21" style="269" bestFit="1" customWidth="1"/>
    <col min="14085" max="14085" width="17.140625" style="269" bestFit="1" customWidth="1"/>
    <col min="14086" max="14086" width="16.85546875" style="269" bestFit="1" customWidth="1"/>
    <col min="14087" max="14087" width="16.7109375" style="269" bestFit="1" customWidth="1"/>
    <col min="14088" max="14088" width="15.7109375" style="269" bestFit="1" customWidth="1"/>
    <col min="14089" max="14089" width="16.28515625" style="269" bestFit="1" customWidth="1"/>
    <col min="14090" max="14090" width="17.28515625" style="269" customWidth="1"/>
    <col min="14091" max="14091" width="23.42578125" style="269" bestFit="1" customWidth="1"/>
    <col min="14092" max="14092" width="31.85546875" style="269" bestFit="1" customWidth="1"/>
    <col min="14093" max="14093" width="7.85546875" style="269" bestFit="1" customWidth="1"/>
    <col min="14094" max="14094" width="5.7109375" style="269" bestFit="1" customWidth="1"/>
    <col min="14095" max="14095" width="9.140625" style="269" bestFit="1" customWidth="1"/>
    <col min="14096" max="14096" width="13.5703125" style="269" bestFit="1" customWidth="1"/>
    <col min="14097" max="14325" width="9.140625" style="269"/>
    <col min="14326" max="14326" width="4.42578125" style="269" bestFit="1" customWidth="1"/>
    <col min="14327" max="14327" width="18.28515625" style="269" bestFit="1" customWidth="1"/>
    <col min="14328" max="14328" width="19" style="269" bestFit="1" customWidth="1"/>
    <col min="14329" max="14329" width="15.42578125" style="269" bestFit="1" customWidth="1"/>
    <col min="14330" max="14331" width="12.42578125" style="269" bestFit="1" customWidth="1"/>
    <col min="14332" max="14332" width="7.140625" style="269" bestFit="1" customWidth="1"/>
    <col min="14333" max="14333" width="10.140625" style="269" bestFit="1" customWidth="1"/>
    <col min="14334" max="14334" width="15.85546875" style="269" bestFit="1" customWidth="1"/>
    <col min="14335" max="14335" width="15.140625" style="269" bestFit="1" customWidth="1"/>
    <col min="14336" max="14336" width="18.28515625" style="269" bestFit="1" customWidth="1"/>
    <col min="14337" max="14337" width="13.28515625" style="269" bestFit="1" customWidth="1"/>
    <col min="14338" max="14338" width="19.28515625" style="269" customWidth="1"/>
    <col min="14339" max="14339" width="15.140625" style="269" customWidth="1"/>
    <col min="14340" max="14340" width="21" style="269" bestFit="1" customWidth="1"/>
    <col min="14341" max="14341" width="17.140625" style="269" bestFit="1" customWidth="1"/>
    <col min="14342" max="14342" width="16.85546875" style="269" bestFit="1" customWidth="1"/>
    <col min="14343" max="14343" width="16.7109375" style="269" bestFit="1" customWidth="1"/>
    <col min="14344" max="14344" width="15.7109375" style="269" bestFit="1" customWidth="1"/>
    <col min="14345" max="14345" width="16.28515625" style="269" bestFit="1" customWidth="1"/>
    <col min="14346" max="14346" width="17.28515625" style="269" customWidth="1"/>
    <col min="14347" max="14347" width="23.42578125" style="269" bestFit="1" customWidth="1"/>
    <col min="14348" max="14348" width="31.85546875" style="269" bestFit="1" customWidth="1"/>
    <col min="14349" max="14349" width="7.85546875" style="269" bestFit="1" customWidth="1"/>
    <col min="14350" max="14350" width="5.7109375" style="269" bestFit="1" customWidth="1"/>
    <col min="14351" max="14351" width="9.140625" style="269" bestFit="1" customWidth="1"/>
    <col min="14352" max="14352" width="13.5703125" style="269" bestFit="1" customWidth="1"/>
    <col min="14353" max="14581" width="9.140625" style="269"/>
    <col min="14582" max="14582" width="4.42578125" style="269" bestFit="1" customWidth="1"/>
    <col min="14583" max="14583" width="18.28515625" style="269" bestFit="1" customWidth="1"/>
    <col min="14584" max="14584" width="19" style="269" bestFit="1" customWidth="1"/>
    <col min="14585" max="14585" width="15.42578125" style="269" bestFit="1" customWidth="1"/>
    <col min="14586" max="14587" width="12.42578125" style="269" bestFit="1" customWidth="1"/>
    <col min="14588" max="14588" width="7.140625" style="269" bestFit="1" customWidth="1"/>
    <col min="14589" max="14589" width="10.140625" style="269" bestFit="1" customWidth="1"/>
    <col min="14590" max="14590" width="15.85546875" style="269" bestFit="1" customWidth="1"/>
    <col min="14591" max="14591" width="15.140625" style="269" bestFit="1" customWidth="1"/>
    <col min="14592" max="14592" width="18.28515625" style="269" bestFit="1" customWidth="1"/>
    <col min="14593" max="14593" width="13.28515625" style="269" bestFit="1" customWidth="1"/>
    <col min="14594" max="14594" width="19.28515625" style="269" customWidth="1"/>
    <col min="14595" max="14595" width="15.140625" style="269" customWidth="1"/>
    <col min="14596" max="14596" width="21" style="269" bestFit="1" customWidth="1"/>
    <col min="14597" max="14597" width="17.140625" style="269" bestFit="1" customWidth="1"/>
    <col min="14598" max="14598" width="16.85546875" style="269" bestFit="1" customWidth="1"/>
    <col min="14599" max="14599" width="16.7109375" style="269" bestFit="1" customWidth="1"/>
    <col min="14600" max="14600" width="15.7109375" style="269" bestFit="1" customWidth="1"/>
    <col min="14601" max="14601" width="16.28515625" style="269" bestFit="1" customWidth="1"/>
    <col min="14602" max="14602" width="17.28515625" style="269" customWidth="1"/>
    <col min="14603" max="14603" width="23.42578125" style="269" bestFit="1" customWidth="1"/>
    <col min="14604" max="14604" width="31.85546875" style="269" bestFit="1" customWidth="1"/>
    <col min="14605" max="14605" width="7.85546875" style="269" bestFit="1" customWidth="1"/>
    <col min="14606" max="14606" width="5.7109375" style="269" bestFit="1" customWidth="1"/>
    <col min="14607" max="14607" width="9.140625" style="269" bestFit="1" customWidth="1"/>
    <col min="14608" max="14608" width="13.5703125" style="269" bestFit="1" customWidth="1"/>
    <col min="14609" max="14837" width="9.140625" style="269"/>
    <col min="14838" max="14838" width="4.42578125" style="269" bestFit="1" customWidth="1"/>
    <col min="14839" max="14839" width="18.28515625" style="269" bestFit="1" customWidth="1"/>
    <col min="14840" max="14840" width="19" style="269" bestFit="1" customWidth="1"/>
    <col min="14841" max="14841" width="15.42578125" style="269" bestFit="1" customWidth="1"/>
    <col min="14842" max="14843" width="12.42578125" style="269" bestFit="1" customWidth="1"/>
    <col min="14844" max="14844" width="7.140625" style="269" bestFit="1" customWidth="1"/>
    <col min="14845" max="14845" width="10.140625" style="269" bestFit="1" customWidth="1"/>
    <col min="14846" max="14846" width="15.85546875" style="269" bestFit="1" customWidth="1"/>
    <col min="14847" max="14847" width="15.140625" style="269" bestFit="1" customWidth="1"/>
    <col min="14848" max="14848" width="18.28515625" style="269" bestFit="1" customWidth="1"/>
    <col min="14849" max="14849" width="13.28515625" style="269" bestFit="1" customWidth="1"/>
    <col min="14850" max="14850" width="19.28515625" style="269" customWidth="1"/>
    <col min="14851" max="14851" width="15.140625" style="269" customWidth="1"/>
    <col min="14852" max="14852" width="21" style="269" bestFit="1" customWidth="1"/>
    <col min="14853" max="14853" width="17.140625" style="269" bestFit="1" customWidth="1"/>
    <col min="14854" max="14854" width="16.85546875" style="269" bestFit="1" customWidth="1"/>
    <col min="14855" max="14855" width="16.7109375" style="269" bestFit="1" customWidth="1"/>
    <col min="14856" max="14856" width="15.7109375" style="269" bestFit="1" customWidth="1"/>
    <col min="14857" max="14857" width="16.28515625" style="269" bestFit="1" customWidth="1"/>
    <col min="14858" max="14858" width="17.28515625" style="269" customWidth="1"/>
    <col min="14859" max="14859" width="23.42578125" style="269" bestFit="1" customWidth="1"/>
    <col min="14860" max="14860" width="31.85546875" style="269" bestFit="1" customWidth="1"/>
    <col min="14861" max="14861" width="7.85546875" style="269" bestFit="1" customWidth="1"/>
    <col min="14862" max="14862" width="5.7109375" style="269" bestFit="1" customWidth="1"/>
    <col min="14863" max="14863" width="9.140625" style="269" bestFit="1" customWidth="1"/>
    <col min="14864" max="14864" width="13.5703125" style="269" bestFit="1" customWidth="1"/>
    <col min="14865" max="15093" width="9.140625" style="269"/>
    <col min="15094" max="15094" width="4.42578125" style="269" bestFit="1" customWidth="1"/>
    <col min="15095" max="15095" width="18.28515625" style="269" bestFit="1" customWidth="1"/>
    <col min="15096" max="15096" width="19" style="269" bestFit="1" customWidth="1"/>
    <col min="15097" max="15097" width="15.42578125" style="269" bestFit="1" customWidth="1"/>
    <col min="15098" max="15099" width="12.42578125" style="269" bestFit="1" customWidth="1"/>
    <col min="15100" max="15100" width="7.140625" style="269" bestFit="1" customWidth="1"/>
    <col min="15101" max="15101" width="10.140625" style="269" bestFit="1" customWidth="1"/>
    <col min="15102" max="15102" width="15.85546875" style="269" bestFit="1" customWidth="1"/>
    <col min="15103" max="15103" width="15.140625" style="269" bestFit="1" customWidth="1"/>
    <col min="15104" max="15104" width="18.28515625" style="269" bestFit="1" customWidth="1"/>
    <col min="15105" max="15105" width="13.28515625" style="269" bestFit="1" customWidth="1"/>
    <col min="15106" max="15106" width="19.28515625" style="269" customWidth="1"/>
    <col min="15107" max="15107" width="15.140625" style="269" customWidth="1"/>
    <col min="15108" max="15108" width="21" style="269" bestFit="1" customWidth="1"/>
    <col min="15109" max="15109" width="17.140625" style="269" bestFit="1" customWidth="1"/>
    <col min="15110" max="15110" width="16.85546875" style="269" bestFit="1" customWidth="1"/>
    <col min="15111" max="15111" width="16.7109375" style="269" bestFit="1" customWidth="1"/>
    <col min="15112" max="15112" width="15.7109375" style="269" bestFit="1" customWidth="1"/>
    <col min="15113" max="15113" width="16.28515625" style="269" bestFit="1" customWidth="1"/>
    <col min="15114" max="15114" width="17.28515625" style="269" customWidth="1"/>
    <col min="15115" max="15115" width="23.42578125" style="269" bestFit="1" customWidth="1"/>
    <col min="15116" max="15116" width="31.85546875" style="269" bestFit="1" customWidth="1"/>
    <col min="15117" max="15117" width="7.85546875" style="269" bestFit="1" customWidth="1"/>
    <col min="15118" max="15118" width="5.7109375" style="269" bestFit="1" customWidth="1"/>
    <col min="15119" max="15119" width="9.140625" style="269" bestFit="1" customWidth="1"/>
    <col min="15120" max="15120" width="13.5703125" style="269" bestFit="1" customWidth="1"/>
    <col min="15121" max="15349" width="9.140625" style="269"/>
    <col min="15350" max="15350" width="4.42578125" style="269" bestFit="1" customWidth="1"/>
    <col min="15351" max="15351" width="18.28515625" style="269" bestFit="1" customWidth="1"/>
    <col min="15352" max="15352" width="19" style="269" bestFit="1" customWidth="1"/>
    <col min="15353" max="15353" width="15.42578125" style="269" bestFit="1" customWidth="1"/>
    <col min="15354" max="15355" width="12.42578125" style="269" bestFit="1" customWidth="1"/>
    <col min="15356" max="15356" width="7.140625" style="269" bestFit="1" customWidth="1"/>
    <col min="15357" max="15357" width="10.140625" style="269" bestFit="1" customWidth="1"/>
    <col min="15358" max="15358" width="15.85546875" style="269" bestFit="1" customWidth="1"/>
    <col min="15359" max="15359" width="15.140625" style="269" bestFit="1" customWidth="1"/>
    <col min="15360" max="15360" width="18.28515625" style="269" bestFit="1" customWidth="1"/>
    <col min="15361" max="15361" width="13.28515625" style="269" bestFit="1" customWidth="1"/>
    <col min="15362" max="15362" width="19.28515625" style="269" customWidth="1"/>
    <col min="15363" max="15363" width="15.140625" style="269" customWidth="1"/>
    <col min="15364" max="15364" width="21" style="269" bestFit="1" customWidth="1"/>
    <col min="15365" max="15365" width="17.140625" style="269" bestFit="1" customWidth="1"/>
    <col min="15366" max="15366" width="16.85546875" style="269" bestFit="1" customWidth="1"/>
    <col min="15367" max="15367" width="16.7109375" style="269" bestFit="1" customWidth="1"/>
    <col min="15368" max="15368" width="15.7109375" style="269" bestFit="1" customWidth="1"/>
    <col min="15369" max="15369" width="16.28515625" style="269" bestFit="1" customWidth="1"/>
    <col min="15370" max="15370" width="17.28515625" style="269" customWidth="1"/>
    <col min="15371" max="15371" width="23.42578125" style="269" bestFit="1" customWidth="1"/>
    <col min="15372" max="15372" width="31.85546875" style="269" bestFit="1" customWidth="1"/>
    <col min="15373" max="15373" width="7.85546875" style="269" bestFit="1" customWidth="1"/>
    <col min="15374" max="15374" width="5.7109375" style="269" bestFit="1" customWidth="1"/>
    <col min="15375" max="15375" width="9.140625" style="269" bestFit="1" customWidth="1"/>
    <col min="15376" max="15376" width="13.5703125" style="269" bestFit="1" customWidth="1"/>
    <col min="15377" max="15605" width="9.140625" style="269"/>
    <col min="15606" max="15606" width="4.42578125" style="269" bestFit="1" customWidth="1"/>
    <col min="15607" max="15607" width="18.28515625" style="269" bestFit="1" customWidth="1"/>
    <col min="15608" max="15608" width="19" style="269" bestFit="1" customWidth="1"/>
    <col min="15609" max="15609" width="15.42578125" style="269" bestFit="1" customWidth="1"/>
    <col min="15610" max="15611" width="12.42578125" style="269" bestFit="1" customWidth="1"/>
    <col min="15612" max="15612" width="7.140625" style="269" bestFit="1" customWidth="1"/>
    <col min="15613" max="15613" width="10.140625" style="269" bestFit="1" customWidth="1"/>
    <col min="15614" max="15614" width="15.85546875" style="269" bestFit="1" customWidth="1"/>
    <col min="15615" max="15615" width="15.140625" style="269" bestFit="1" customWidth="1"/>
    <col min="15616" max="15616" width="18.28515625" style="269" bestFit="1" customWidth="1"/>
    <col min="15617" max="15617" width="13.28515625" style="269" bestFit="1" customWidth="1"/>
    <col min="15618" max="15618" width="19.28515625" style="269" customWidth="1"/>
    <col min="15619" max="15619" width="15.140625" style="269" customWidth="1"/>
    <col min="15620" max="15620" width="21" style="269" bestFit="1" customWidth="1"/>
    <col min="15621" max="15621" width="17.140625" style="269" bestFit="1" customWidth="1"/>
    <col min="15622" max="15622" width="16.85546875" style="269" bestFit="1" customWidth="1"/>
    <col min="15623" max="15623" width="16.7109375" style="269" bestFit="1" customWidth="1"/>
    <col min="15624" max="15624" width="15.7109375" style="269" bestFit="1" customWidth="1"/>
    <col min="15625" max="15625" width="16.28515625" style="269" bestFit="1" customWidth="1"/>
    <col min="15626" max="15626" width="17.28515625" style="269" customWidth="1"/>
    <col min="15627" max="15627" width="23.42578125" style="269" bestFit="1" customWidth="1"/>
    <col min="15628" max="15628" width="31.85546875" style="269" bestFit="1" customWidth="1"/>
    <col min="15629" max="15629" width="7.85546875" style="269" bestFit="1" customWidth="1"/>
    <col min="15630" max="15630" width="5.7109375" style="269" bestFit="1" customWidth="1"/>
    <col min="15631" max="15631" width="9.140625" style="269" bestFit="1" customWidth="1"/>
    <col min="15632" max="15632" width="13.5703125" style="269" bestFit="1" customWidth="1"/>
    <col min="15633" max="15861" width="9.140625" style="269"/>
    <col min="15862" max="15862" width="4.42578125" style="269" bestFit="1" customWidth="1"/>
    <col min="15863" max="15863" width="18.28515625" style="269" bestFit="1" customWidth="1"/>
    <col min="15864" max="15864" width="19" style="269" bestFit="1" customWidth="1"/>
    <col min="15865" max="15865" width="15.42578125" style="269" bestFit="1" customWidth="1"/>
    <col min="15866" max="15867" width="12.42578125" style="269" bestFit="1" customWidth="1"/>
    <col min="15868" max="15868" width="7.140625" style="269" bestFit="1" customWidth="1"/>
    <col min="15869" max="15869" width="10.140625" style="269" bestFit="1" customWidth="1"/>
    <col min="15870" max="15870" width="15.85546875" style="269" bestFit="1" customWidth="1"/>
    <col min="15871" max="15871" width="15.140625" style="269" bestFit="1" customWidth="1"/>
    <col min="15872" max="15872" width="18.28515625" style="269" bestFit="1" customWidth="1"/>
    <col min="15873" max="15873" width="13.28515625" style="269" bestFit="1" customWidth="1"/>
    <col min="15874" max="15874" width="19.28515625" style="269" customWidth="1"/>
    <col min="15875" max="15875" width="15.140625" style="269" customWidth="1"/>
    <col min="15876" max="15876" width="21" style="269" bestFit="1" customWidth="1"/>
    <col min="15877" max="15877" width="17.140625" style="269" bestFit="1" customWidth="1"/>
    <col min="15878" max="15878" width="16.85546875" style="269" bestFit="1" customWidth="1"/>
    <col min="15879" max="15879" width="16.7109375" style="269" bestFit="1" customWidth="1"/>
    <col min="15880" max="15880" width="15.7109375" style="269" bestFit="1" customWidth="1"/>
    <col min="15881" max="15881" width="16.28515625" style="269" bestFit="1" customWidth="1"/>
    <col min="15882" max="15882" width="17.28515625" style="269" customWidth="1"/>
    <col min="15883" max="15883" width="23.42578125" style="269" bestFit="1" customWidth="1"/>
    <col min="15884" max="15884" width="31.85546875" style="269" bestFit="1" customWidth="1"/>
    <col min="15885" max="15885" width="7.85546875" style="269" bestFit="1" customWidth="1"/>
    <col min="15886" max="15886" width="5.7109375" style="269" bestFit="1" customWidth="1"/>
    <col min="15887" max="15887" width="9.140625" style="269" bestFit="1" customWidth="1"/>
    <col min="15888" max="15888" width="13.5703125" style="269" bestFit="1" customWidth="1"/>
    <col min="15889" max="16117" width="9.140625" style="269"/>
    <col min="16118" max="16118" width="4.42578125" style="269" bestFit="1" customWidth="1"/>
    <col min="16119" max="16119" width="18.28515625" style="269" bestFit="1" customWidth="1"/>
    <col min="16120" max="16120" width="19" style="269" bestFit="1" customWidth="1"/>
    <col min="16121" max="16121" width="15.42578125" style="269" bestFit="1" customWidth="1"/>
    <col min="16122" max="16123" width="12.42578125" style="269" bestFit="1" customWidth="1"/>
    <col min="16124" max="16124" width="7.140625" style="269" bestFit="1" customWidth="1"/>
    <col min="16125" max="16125" width="10.140625" style="269" bestFit="1" customWidth="1"/>
    <col min="16126" max="16126" width="15.85546875" style="269" bestFit="1" customWidth="1"/>
    <col min="16127" max="16127" width="15.140625" style="269" bestFit="1" customWidth="1"/>
    <col min="16128" max="16128" width="18.28515625" style="269" bestFit="1" customWidth="1"/>
    <col min="16129" max="16129" width="13.28515625" style="269" bestFit="1" customWidth="1"/>
    <col min="16130" max="16130" width="19.28515625" style="269" customWidth="1"/>
    <col min="16131" max="16131" width="15.140625" style="269" customWidth="1"/>
    <col min="16132" max="16132" width="21" style="269" bestFit="1" customWidth="1"/>
    <col min="16133" max="16133" width="17.140625" style="269" bestFit="1" customWidth="1"/>
    <col min="16134" max="16134" width="16.85546875" style="269" bestFit="1" customWidth="1"/>
    <col min="16135" max="16135" width="16.7109375" style="269" bestFit="1" customWidth="1"/>
    <col min="16136" max="16136" width="15.7109375" style="269" bestFit="1" customWidth="1"/>
    <col min="16137" max="16137" width="16.28515625" style="269" bestFit="1" customWidth="1"/>
    <col min="16138" max="16138" width="17.28515625" style="269" customWidth="1"/>
    <col min="16139" max="16139" width="23.42578125" style="269" bestFit="1" customWidth="1"/>
    <col min="16140" max="16140" width="31.85546875" style="269" bestFit="1" customWidth="1"/>
    <col min="16141" max="16141" width="7.85546875" style="269" bestFit="1" customWidth="1"/>
    <col min="16142" max="16142" width="5.7109375" style="269" bestFit="1" customWidth="1"/>
    <col min="16143" max="16143" width="9.140625" style="269" bestFit="1" customWidth="1"/>
    <col min="16144" max="16144" width="13.5703125" style="269" bestFit="1" customWidth="1"/>
    <col min="16145" max="16384" width="9.140625" style="269"/>
  </cols>
  <sheetData>
    <row r="1" spans="1:26" ht="18.75" x14ac:dyDescent="0.25">
      <c r="L1" s="133" t="s">
        <v>721</v>
      </c>
    </row>
    <row r="2" spans="1:26" ht="18.75" x14ac:dyDescent="0.3">
      <c r="L2" s="134" t="s">
        <v>1</v>
      </c>
    </row>
    <row r="3" spans="1:26" ht="18.75" x14ac:dyDescent="0.3">
      <c r="L3" s="134" t="s">
        <v>2</v>
      </c>
    </row>
    <row r="4" spans="1:26" ht="16.5" x14ac:dyDescent="0.25">
      <c r="A4" s="727" t="s">
        <v>722</v>
      </c>
      <c r="B4" s="727"/>
      <c r="C4" s="727"/>
      <c r="D4" s="727"/>
      <c r="E4" s="727"/>
      <c r="F4" s="727"/>
      <c r="G4" s="727"/>
      <c r="H4" s="727"/>
      <c r="I4" s="727"/>
      <c r="J4" s="727"/>
      <c r="K4" s="727"/>
      <c r="L4" s="727"/>
    </row>
    <row r="5" spans="1:26" ht="16.5" x14ac:dyDescent="0.25">
      <c r="A5" s="336"/>
      <c r="B5" s="336"/>
      <c r="C5" s="336"/>
      <c r="D5" s="336"/>
      <c r="E5" s="336"/>
      <c r="F5" s="336"/>
      <c r="G5" s="336"/>
      <c r="H5" s="336"/>
      <c r="I5" s="336"/>
      <c r="J5" s="336"/>
      <c r="K5" s="336"/>
      <c r="L5" s="336"/>
    </row>
    <row r="6" spans="1:26" ht="15.75" x14ac:dyDescent="0.25">
      <c r="A6" s="596" t="s">
        <v>865</v>
      </c>
      <c r="B6" s="596"/>
      <c r="C6" s="596"/>
      <c r="D6" s="596"/>
      <c r="E6" s="596"/>
      <c r="F6" s="596"/>
      <c r="G6" s="596"/>
      <c r="H6" s="596"/>
      <c r="I6" s="596"/>
      <c r="J6" s="596"/>
      <c r="K6" s="596"/>
      <c r="L6" s="596"/>
      <c r="M6" s="274"/>
      <c r="N6" s="274"/>
      <c r="O6" s="274"/>
      <c r="P6" s="274"/>
      <c r="Q6" s="274"/>
      <c r="R6" s="274"/>
      <c r="S6" s="274"/>
      <c r="T6" s="274"/>
      <c r="U6" s="274"/>
      <c r="V6" s="274"/>
      <c r="W6" s="274"/>
      <c r="X6" s="274"/>
      <c r="Y6" s="274"/>
    </row>
    <row r="7" spans="1:26" ht="15.75" x14ac:dyDescent="0.25">
      <c r="A7" s="592" t="s">
        <v>695</v>
      </c>
      <c r="B7" s="592"/>
      <c r="C7" s="592"/>
      <c r="D7" s="592"/>
      <c r="E7" s="592"/>
      <c r="F7" s="592"/>
      <c r="G7" s="592"/>
      <c r="H7" s="592"/>
      <c r="I7" s="592"/>
      <c r="J7" s="592"/>
      <c r="K7" s="592"/>
      <c r="L7" s="592"/>
      <c r="M7" s="139"/>
      <c r="N7" s="139"/>
      <c r="O7" s="139"/>
      <c r="P7" s="139"/>
      <c r="Q7" s="139"/>
      <c r="R7" s="139"/>
      <c r="S7" s="139"/>
      <c r="T7" s="139"/>
      <c r="U7" s="139"/>
      <c r="V7" s="139"/>
      <c r="W7" s="139"/>
      <c r="X7" s="139"/>
      <c r="Y7" s="139"/>
    </row>
    <row r="8" spans="1:26" ht="15.75" x14ac:dyDescent="0.25">
      <c r="A8" s="592"/>
      <c r="B8" s="592"/>
      <c r="C8" s="592"/>
      <c r="D8" s="592"/>
      <c r="E8" s="592"/>
      <c r="F8" s="592"/>
      <c r="G8" s="592"/>
      <c r="H8" s="592"/>
      <c r="I8" s="592"/>
      <c r="J8" s="592"/>
      <c r="K8" s="592"/>
      <c r="L8" s="592"/>
      <c r="M8" s="139"/>
      <c r="N8" s="139"/>
      <c r="O8" s="139"/>
      <c r="P8" s="139"/>
      <c r="Q8" s="139"/>
      <c r="R8" s="139"/>
      <c r="S8" s="139"/>
      <c r="T8" s="139"/>
      <c r="U8" s="139"/>
      <c r="V8" s="139"/>
      <c r="W8" s="139"/>
      <c r="X8" s="139"/>
      <c r="Y8" s="139"/>
    </row>
    <row r="9" spans="1:26" ht="16.5" x14ac:dyDescent="0.25">
      <c r="A9" s="598" t="s">
        <v>801</v>
      </c>
      <c r="B9" s="598"/>
      <c r="C9" s="598"/>
      <c r="D9" s="598"/>
      <c r="E9" s="598"/>
      <c r="F9" s="598"/>
      <c r="G9" s="598"/>
      <c r="H9" s="598"/>
      <c r="I9" s="598"/>
      <c r="J9" s="598"/>
      <c r="K9" s="598"/>
      <c r="L9" s="598"/>
      <c r="M9" s="270"/>
      <c r="N9" s="270"/>
      <c r="O9" s="270"/>
      <c r="P9" s="270"/>
      <c r="Q9" s="270"/>
      <c r="R9" s="270"/>
      <c r="S9" s="270"/>
      <c r="T9" s="270"/>
      <c r="U9" s="270"/>
      <c r="V9" s="270"/>
      <c r="W9" s="270"/>
      <c r="X9" s="270"/>
      <c r="Y9" s="270"/>
    </row>
    <row r="10" spans="1:26" s="300" customFormat="1" ht="16.5" customHeight="1" x14ac:dyDescent="0.25">
      <c r="A10" s="766"/>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269"/>
      <c r="Z10" s="269"/>
    </row>
    <row r="11" spans="1:26" s="300" customFormat="1" ht="63" customHeight="1" x14ac:dyDescent="0.25">
      <c r="A11" s="723" t="s">
        <v>5</v>
      </c>
      <c r="B11" s="723" t="s">
        <v>6</v>
      </c>
      <c r="C11" s="723" t="s">
        <v>723</v>
      </c>
      <c r="D11" s="755" t="s">
        <v>724</v>
      </c>
      <c r="E11" s="755"/>
      <c r="F11" s="755"/>
      <c r="G11" s="723" t="s">
        <v>725</v>
      </c>
      <c r="H11" s="723" t="s">
        <v>726</v>
      </c>
      <c r="I11" s="723"/>
      <c r="J11" s="723"/>
      <c r="K11" s="723"/>
      <c r="L11" s="723"/>
      <c r="M11" s="606" t="s">
        <v>727</v>
      </c>
      <c r="N11" s="606"/>
      <c r="O11" s="606"/>
      <c r="P11" s="606"/>
      <c r="Q11" s="606" t="s">
        <v>728</v>
      </c>
      <c r="R11" s="747" t="s">
        <v>729</v>
      </c>
      <c r="S11" s="606" t="s">
        <v>730</v>
      </c>
      <c r="T11" s="606"/>
      <c r="U11" s="606"/>
      <c r="V11" s="606"/>
      <c r="W11" s="606" t="s">
        <v>731</v>
      </c>
      <c r="X11" s="606"/>
      <c r="Y11" s="723" t="s">
        <v>732</v>
      </c>
      <c r="Z11" s="269"/>
    </row>
    <row r="12" spans="1:26" s="300" customFormat="1" ht="213.75" customHeight="1" x14ac:dyDescent="0.25">
      <c r="A12" s="723"/>
      <c r="B12" s="723"/>
      <c r="C12" s="723"/>
      <c r="D12" s="723" t="s">
        <v>733</v>
      </c>
      <c r="E12" s="723"/>
      <c r="F12" s="723" t="s">
        <v>734</v>
      </c>
      <c r="G12" s="723"/>
      <c r="H12" s="723" t="s">
        <v>735</v>
      </c>
      <c r="I12" s="723" t="s">
        <v>736</v>
      </c>
      <c r="J12" s="723"/>
      <c r="K12" s="723" t="s">
        <v>737</v>
      </c>
      <c r="L12" s="723" t="s">
        <v>738</v>
      </c>
      <c r="M12" s="747" t="s">
        <v>739</v>
      </c>
      <c r="N12" s="747" t="s">
        <v>740</v>
      </c>
      <c r="O12" s="747" t="s">
        <v>741</v>
      </c>
      <c r="P12" s="747"/>
      <c r="Q12" s="606"/>
      <c r="R12" s="747"/>
      <c r="S12" s="745" t="s">
        <v>742</v>
      </c>
      <c r="T12" s="745"/>
      <c r="U12" s="755" t="s">
        <v>743</v>
      </c>
      <c r="V12" s="755"/>
      <c r="W12" s="755" t="s">
        <v>744</v>
      </c>
      <c r="X12" s="606" t="s">
        <v>745</v>
      </c>
      <c r="Y12" s="723"/>
      <c r="Z12" s="269"/>
    </row>
    <row r="13" spans="1:26" s="300" customFormat="1" ht="43.5" customHeight="1" x14ac:dyDescent="0.25">
      <c r="A13" s="723"/>
      <c r="B13" s="723"/>
      <c r="C13" s="723"/>
      <c r="D13" s="227" t="s">
        <v>559</v>
      </c>
      <c r="E13" s="227" t="s">
        <v>560</v>
      </c>
      <c r="F13" s="723"/>
      <c r="G13" s="723"/>
      <c r="H13" s="723"/>
      <c r="I13" s="227" t="s">
        <v>561</v>
      </c>
      <c r="J13" s="227" t="s">
        <v>562</v>
      </c>
      <c r="K13" s="723"/>
      <c r="L13" s="723"/>
      <c r="M13" s="747"/>
      <c r="N13" s="747"/>
      <c r="O13" s="337" t="s">
        <v>563</v>
      </c>
      <c r="P13" s="337" t="s">
        <v>564</v>
      </c>
      <c r="Q13" s="606"/>
      <c r="R13" s="747"/>
      <c r="S13" s="287" t="s">
        <v>567</v>
      </c>
      <c r="T13" s="287" t="s">
        <v>568</v>
      </c>
      <c r="U13" s="287" t="s">
        <v>567</v>
      </c>
      <c r="V13" s="287" t="s">
        <v>568</v>
      </c>
      <c r="W13" s="755"/>
      <c r="X13" s="606"/>
      <c r="Y13" s="723"/>
      <c r="Z13" s="269"/>
    </row>
    <row r="14" spans="1:26" s="300" customFormat="1" ht="15" customHeight="1" x14ac:dyDescent="0.25">
      <c r="A14" s="233">
        <v>1</v>
      </c>
      <c r="B14" s="233">
        <v>2</v>
      </c>
      <c r="C14" s="233">
        <v>3</v>
      </c>
      <c r="D14" s="233">
        <v>4</v>
      </c>
      <c r="E14" s="233">
        <v>5</v>
      </c>
      <c r="F14" s="233">
        <v>6</v>
      </c>
      <c r="G14" s="233">
        <v>7</v>
      </c>
      <c r="H14" s="233">
        <v>8</v>
      </c>
      <c r="I14" s="233">
        <v>9</v>
      </c>
      <c r="J14" s="233">
        <v>10</v>
      </c>
      <c r="K14" s="233">
        <v>11</v>
      </c>
      <c r="L14" s="233">
        <v>12</v>
      </c>
      <c r="M14" s="233">
        <v>13</v>
      </c>
      <c r="N14" s="233">
        <v>14</v>
      </c>
      <c r="O14" s="233">
        <v>15</v>
      </c>
      <c r="P14" s="233">
        <v>16</v>
      </c>
      <c r="Q14" s="233">
        <v>17</v>
      </c>
      <c r="R14" s="233">
        <v>18</v>
      </c>
      <c r="S14" s="233">
        <v>19</v>
      </c>
      <c r="T14" s="233">
        <v>20</v>
      </c>
      <c r="U14" s="233">
        <v>21</v>
      </c>
      <c r="V14" s="233">
        <v>22</v>
      </c>
      <c r="W14" s="233">
        <v>23</v>
      </c>
      <c r="X14" s="233">
        <v>24</v>
      </c>
      <c r="Y14" s="233">
        <v>25</v>
      </c>
      <c r="Z14" s="269"/>
    </row>
    <row r="15" spans="1:26" s="340" customFormat="1" ht="15.75" x14ac:dyDescent="0.25">
      <c r="A15" s="338" t="s">
        <v>104</v>
      </c>
      <c r="B15" s="29" t="s">
        <v>793</v>
      </c>
      <c r="C15" s="28" t="s">
        <v>91</v>
      </c>
      <c r="D15" s="28" t="s">
        <v>105</v>
      </c>
      <c r="E15" s="28" t="s">
        <v>105</v>
      </c>
      <c r="F15" s="28" t="s">
        <v>105</v>
      </c>
      <c r="G15" s="28" t="s">
        <v>105</v>
      </c>
      <c r="H15" s="28" t="s">
        <v>105</v>
      </c>
      <c r="I15" s="28" t="s">
        <v>105</v>
      </c>
      <c r="J15" s="28" t="s">
        <v>105</v>
      </c>
      <c r="K15" s="28" t="s">
        <v>105</v>
      </c>
      <c r="L15" s="28" t="s">
        <v>105</v>
      </c>
      <c r="M15" s="28" t="s">
        <v>105</v>
      </c>
      <c r="N15" s="28" t="s">
        <v>105</v>
      </c>
      <c r="O15" s="28" t="s">
        <v>105</v>
      </c>
      <c r="P15" s="28" t="s">
        <v>105</v>
      </c>
      <c r="Q15" s="28" t="s">
        <v>105</v>
      </c>
      <c r="R15" s="28" t="s">
        <v>105</v>
      </c>
      <c r="S15" s="28" t="s">
        <v>105</v>
      </c>
      <c r="T15" s="28" t="s">
        <v>105</v>
      </c>
      <c r="U15" s="28" t="s">
        <v>105</v>
      </c>
      <c r="V15" s="28" t="s">
        <v>105</v>
      </c>
      <c r="W15" s="28" t="s">
        <v>105</v>
      </c>
      <c r="X15" s="28" t="s">
        <v>105</v>
      </c>
      <c r="Y15" s="28" t="s">
        <v>105</v>
      </c>
    </row>
    <row r="16" spans="1:26" ht="78.75" x14ac:dyDescent="0.25">
      <c r="A16" s="341" t="s">
        <v>137</v>
      </c>
      <c r="B16" s="231" t="s">
        <v>746</v>
      </c>
      <c r="C16" s="339" t="s">
        <v>91</v>
      </c>
      <c r="D16" s="339" t="s">
        <v>105</v>
      </c>
      <c r="E16" s="339" t="s">
        <v>105</v>
      </c>
      <c r="F16" s="339" t="s">
        <v>105</v>
      </c>
      <c r="G16" s="339" t="s">
        <v>105</v>
      </c>
      <c r="H16" s="339" t="s">
        <v>105</v>
      </c>
      <c r="I16" s="339" t="s">
        <v>105</v>
      </c>
      <c r="J16" s="339" t="s">
        <v>105</v>
      </c>
      <c r="K16" s="339" t="s">
        <v>105</v>
      </c>
      <c r="L16" s="339" t="s">
        <v>105</v>
      </c>
      <c r="M16" s="339" t="s">
        <v>105</v>
      </c>
      <c r="N16" s="339" t="s">
        <v>105</v>
      </c>
      <c r="O16" s="339" t="s">
        <v>105</v>
      </c>
      <c r="P16" s="339" t="s">
        <v>105</v>
      </c>
      <c r="Q16" s="339" t="s">
        <v>105</v>
      </c>
      <c r="R16" s="339" t="s">
        <v>105</v>
      </c>
      <c r="S16" s="339" t="s">
        <v>105</v>
      </c>
      <c r="T16" s="339" t="s">
        <v>105</v>
      </c>
      <c r="U16" s="339" t="s">
        <v>105</v>
      </c>
      <c r="V16" s="339" t="s">
        <v>105</v>
      </c>
      <c r="W16" s="339" t="s">
        <v>105</v>
      </c>
      <c r="X16" s="339" t="s">
        <v>105</v>
      </c>
      <c r="Y16" s="339" t="s">
        <v>105</v>
      </c>
    </row>
    <row r="17" spans="1:25" ht="31.5" x14ac:dyDescent="0.25">
      <c r="A17" s="342" t="s">
        <v>139</v>
      </c>
      <c r="B17" s="343" t="s">
        <v>747</v>
      </c>
      <c r="C17" s="339" t="s">
        <v>91</v>
      </c>
      <c r="D17" s="339" t="s">
        <v>105</v>
      </c>
      <c r="E17" s="339" t="s">
        <v>105</v>
      </c>
      <c r="F17" s="339" t="s">
        <v>105</v>
      </c>
      <c r="G17" s="339" t="s">
        <v>105</v>
      </c>
      <c r="H17" s="339" t="s">
        <v>105</v>
      </c>
      <c r="I17" s="339" t="s">
        <v>105</v>
      </c>
      <c r="J17" s="339" t="s">
        <v>105</v>
      </c>
      <c r="K17" s="339" t="s">
        <v>105</v>
      </c>
      <c r="L17" s="339" t="s">
        <v>105</v>
      </c>
      <c r="M17" s="339" t="s">
        <v>105</v>
      </c>
      <c r="N17" s="339" t="s">
        <v>105</v>
      </c>
      <c r="O17" s="339" t="s">
        <v>105</v>
      </c>
      <c r="P17" s="339" t="s">
        <v>105</v>
      </c>
      <c r="Q17" s="339" t="s">
        <v>105</v>
      </c>
      <c r="R17" s="339" t="s">
        <v>105</v>
      </c>
      <c r="S17" s="339" t="s">
        <v>105</v>
      </c>
      <c r="T17" s="339" t="s">
        <v>105</v>
      </c>
      <c r="U17" s="339" t="s">
        <v>105</v>
      </c>
      <c r="V17" s="339" t="s">
        <v>105</v>
      </c>
      <c r="W17" s="339" t="s">
        <v>105</v>
      </c>
      <c r="X17" s="339" t="s">
        <v>105</v>
      </c>
      <c r="Y17" s="339" t="s">
        <v>105</v>
      </c>
    </row>
    <row r="18" spans="1:25" ht="63" x14ac:dyDescent="0.25">
      <c r="A18" s="342" t="s">
        <v>627</v>
      </c>
      <c r="B18" s="343" t="s">
        <v>748</v>
      </c>
      <c r="C18" s="339" t="s">
        <v>91</v>
      </c>
      <c r="D18" s="339" t="s">
        <v>105</v>
      </c>
      <c r="E18" s="339" t="s">
        <v>105</v>
      </c>
      <c r="F18" s="339" t="s">
        <v>105</v>
      </c>
      <c r="G18" s="339" t="s">
        <v>105</v>
      </c>
      <c r="H18" s="339" t="s">
        <v>105</v>
      </c>
      <c r="I18" s="339" t="s">
        <v>105</v>
      </c>
      <c r="J18" s="339" t="s">
        <v>105</v>
      </c>
      <c r="K18" s="339" t="s">
        <v>105</v>
      </c>
      <c r="L18" s="339" t="s">
        <v>105</v>
      </c>
      <c r="M18" s="339" t="s">
        <v>105</v>
      </c>
      <c r="N18" s="339" t="s">
        <v>105</v>
      </c>
      <c r="O18" s="339" t="s">
        <v>105</v>
      </c>
      <c r="P18" s="339" t="s">
        <v>105</v>
      </c>
      <c r="Q18" s="339" t="s">
        <v>105</v>
      </c>
      <c r="R18" s="339" t="s">
        <v>105</v>
      </c>
      <c r="S18" s="339" t="s">
        <v>105</v>
      </c>
      <c r="T18" s="339" t="s">
        <v>105</v>
      </c>
      <c r="U18" s="339" t="s">
        <v>105</v>
      </c>
      <c r="V18" s="339" t="s">
        <v>105</v>
      </c>
      <c r="W18" s="339" t="s">
        <v>105</v>
      </c>
      <c r="X18" s="339" t="s">
        <v>105</v>
      </c>
      <c r="Y18" s="339" t="s">
        <v>105</v>
      </c>
    </row>
    <row r="19" spans="1:25" ht="94.5" x14ac:dyDescent="0.25">
      <c r="A19" s="342" t="s">
        <v>749</v>
      </c>
      <c r="B19" s="343" t="s">
        <v>750</v>
      </c>
      <c r="C19" s="339" t="s">
        <v>91</v>
      </c>
      <c r="D19" s="339" t="s">
        <v>105</v>
      </c>
      <c r="E19" s="339" t="s">
        <v>105</v>
      </c>
      <c r="F19" s="339" t="s">
        <v>105</v>
      </c>
      <c r="G19" s="339" t="s">
        <v>105</v>
      </c>
      <c r="H19" s="339" t="s">
        <v>105</v>
      </c>
      <c r="I19" s="339" t="s">
        <v>105</v>
      </c>
      <c r="J19" s="339" t="s">
        <v>105</v>
      </c>
      <c r="K19" s="339" t="s">
        <v>105</v>
      </c>
      <c r="L19" s="339" t="s">
        <v>105</v>
      </c>
      <c r="M19" s="339" t="s">
        <v>105</v>
      </c>
      <c r="N19" s="339" t="s">
        <v>105</v>
      </c>
      <c r="O19" s="339" t="s">
        <v>105</v>
      </c>
      <c r="P19" s="339" t="s">
        <v>105</v>
      </c>
      <c r="Q19" s="339" t="s">
        <v>105</v>
      </c>
      <c r="R19" s="339" t="s">
        <v>105</v>
      </c>
      <c r="S19" s="339" t="s">
        <v>105</v>
      </c>
      <c r="T19" s="339" t="s">
        <v>105</v>
      </c>
      <c r="U19" s="339" t="s">
        <v>105</v>
      </c>
      <c r="V19" s="339" t="s">
        <v>105</v>
      </c>
      <c r="W19" s="339" t="s">
        <v>105</v>
      </c>
      <c r="X19" s="339" t="s">
        <v>105</v>
      </c>
      <c r="Y19" s="339" t="s">
        <v>105</v>
      </c>
    </row>
    <row r="20" spans="1:25" ht="110.25" x14ac:dyDescent="0.25">
      <c r="A20" s="342" t="s">
        <v>751</v>
      </c>
      <c r="B20" s="343" t="s">
        <v>752</v>
      </c>
      <c r="C20" s="339" t="s">
        <v>91</v>
      </c>
      <c r="D20" s="339" t="s">
        <v>105</v>
      </c>
      <c r="E20" s="339" t="s">
        <v>105</v>
      </c>
      <c r="F20" s="339" t="s">
        <v>105</v>
      </c>
      <c r="G20" s="339" t="s">
        <v>105</v>
      </c>
      <c r="H20" s="339" t="s">
        <v>105</v>
      </c>
      <c r="I20" s="339" t="s">
        <v>105</v>
      </c>
      <c r="J20" s="339" t="s">
        <v>105</v>
      </c>
      <c r="K20" s="339" t="s">
        <v>105</v>
      </c>
      <c r="L20" s="339" t="s">
        <v>105</v>
      </c>
      <c r="M20" s="339" t="s">
        <v>105</v>
      </c>
      <c r="N20" s="339" t="s">
        <v>105</v>
      </c>
      <c r="O20" s="339" t="s">
        <v>105</v>
      </c>
      <c r="P20" s="339" t="s">
        <v>105</v>
      </c>
      <c r="Q20" s="339" t="s">
        <v>105</v>
      </c>
      <c r="R20" s="339" t="s">
        <v>105</v>
      </c>
      <c r="S20" s="339" t="s">
        <v>105</v>
      </c>
      <c r="T20" s="339" t="s">
        <v>105</v>
      </c>
      <c r="U20" s="339" t="s">
        <v>105</v>
      </c>
      <c r="V20" s="339" t="s">
        <v>105</v>
      </c>
      <c r="W20" s="339" t="s">
        <v>105</v>
      </c>
      <c r="X20" s="339" t="s">
        <v>105</v>
      </c>
      <c r="Y20" s="339" t="s">
        <v>105</v>
      </c>
    </row>
    <row r="21" spans="1:25" ht="94.5" x14ac:dyDescent="0.25">
      <c r="A21" s="342" t="s">
        <v>753</v>
      </c>
      <c r="B21" s="343" t="s">
        <v>754</v>
      </c>
      <c r="C21" s="339" t="s">
        <v>91</v>
      </c>
      <c r="D21" s="339" t="s">
        <v>105</v>
      </c>
      <c r="E21" s="339" t="s">
        <v>105</v>
      </c>
      <c r="F21" s="339" t="s">
        <v>105</v>
      </c>
      <c r="G21" s="339" t="s">
        <v>105</v>
      </c>
      <c r="H21" s="339" t="s">
        <v>105</v>
      </c>
      <c r="I21" s="339" t="s">
        <v>105</v>
      </c>
      <c r="J21" s="339" t="s">
        <v>105</v>
      </c>
      <c r="K21" s="339" t="s">
        <v>105</v>
      </c>
      <c r="L21" s="339" t="s">
        <v>105</v>
      </c>
      <c r="M21" s="339" t="s">
        <v>105</v>
      </c>
      <c r="N21" s="339" t="s">
        <v>105</v>
      </c>
      <c r="O21" s="339" t="s">
        <v>105</v>
      </c>
      <c r="P21" s="339" t="s">
        <v>105</v>
      </c>
      <c r="Q21" s="339" t="s">
        <v>105</v>
      </c>
      <c r="R21" s="339" t="s">
        <v>105</v>
      </c>
      <c r="S21" s="339" t="s">
        <v>105</v>
      </c>
      <c r="T21" s="339" t="s">
        <v>105</v>
      </c>
      <c r="U21" s="339" t="s">
        <v>105</v>
      </c>
      <c r="V21" s="339" t="s">
        <v>105</v>
      </c>
      <c r="W21" s="339" t="s">
        <v>105</v>
      </c>
      <c r="X21" s="339" t="s">
        <v>105</v>
      </c>
      <c r="Y21" s="339" t="s">
        <v>105</v>
      </c>
    </row>
    <row r="22" spans="1:25" ht="126" x14ac:dyDescent="0.25">
      <c r="A22" s="342" t="s">
        <v>755</v>
      </c>
      <c r="B22" s="343" t="s">
        <v>756</v>
      </c>
      <c r="C22" s="339" t="s">
        <v>91</v>
      </c>
      <c r="D22" s="339" t="s">
        <v>105</v>
      </c>
      <c r="E22" s="339" t="s">
        <v>105</v>
      </c>
      <c r="F22" s="339" t="s">
        <v>105</v>
      </c>
      <c r="G22" s="339" t="s">
        <v>105</v>
      </c>
      <c r="H22" s="339" t="s">
        <v>105</v>
      </c>
      <c r="I22" s="339" t="s">
        <v>105</v>
      </c>
      <c r="J22" s="339" t="s">
        <v>105</v>
      </c>
      <c r="K22" s="339" t="s">
        <v>105</v>
      </c>
      <c r="L22" s="339" t="s">
        <v>105</v>
      </c>
      <c r="M22" s="339" t="s">
        <v>105</v>
      </c>
      <c r="N22" s="339" t="s">
        <v>105</v>
      </c>
      <c r="O22" s="339" t="s">
        <v>105</v>
      </c>
      <c r="P22" s="339" t="s">
        <v>105</v>
      </c>
      <c r="Q22" s="339" t="s">
        <v>105</v>
      </c>
      <c r="R22" s="339" t="s">
        <v>105</v>
      </c>
      <c r="S22" s="339" t="s">
        <v>105</v>
      </c>
      <c r="T22" s="339" t="s">
        <v>105</v>
      </c>
      <c r="U22" s="339" t="s">
        <v>105</v>
      </c>
      <c r="V22" s="339" t="s">
        <v>105</v>
      </c>
      <c r="W22" s="339" t="s">
        <v>105</v>
      </c>
      <c r="X22" s="339" t="s">
        <v>105</v>
      </c>
      <c r="Y22" s="339" t="s">
        <v>105</v>
      </c>
    </row>
    <row r="23" spans="1:25" ht="126" x14ac:dyDescent="0.25">
      <c r="A23" s="342" t="s">
        <v>757</v>
      </c>
      <c r="B23" s="343" t="s">
        <v>758</v>
      </c>
      <c r="C23" s="339" t="s">
        <v>91</v>
      </c>
      <c r="D23" s="339" t="s">
        <v>105</v>
      </c>
      <c r="E23" s="339" t="s">
        <v>105</v>
      </c>
      <c r="F23" s="339" t="s">
        <v>105</v>
      </c>
      <c r="G23" s="339" t="s">
        <v>105</v>
      </c>
      <c r="H23" s="339" t="s">
        <v>105</v>
      </c>
      <c r="I23" s="339" t="s">
        <v>105</v>
      </c>
      <c r="J23" s="339" t="s">
        <v>105</v>
      </c>
      <c r="K23" s="339" t="s">
        <v>105</v>
      </c>
      <c r="L23" s="339" t="s">
        <v>105</v>
      </c>
      <c r="M23" s="339" t="s">
        <v>105</v>
      </c>
      <c r="N23" s="339" t="s">
        <v>105</v>
      </c>
      <c r="O23" s="339" t="s">
        <v>105</v>
      </c>
      <c r="P23" s="339" t="s">
        <v>105</v>
      </c>
      <c r="Q23" s="339" t="s">
        <v>105</v>
      </c>
      <c r="R23" s="339" t="s">
        <v>105</v>
      </c>
      <c r="S23" s="339" t="s">
        <v>105</v>
      </c>
      <c r="T23" s="339" t="s">
        <v>105</v>
      </c>
      <c r="U23" s="339" t="s">
        <v>105</v>
      </c>
      <c r="V23" s="339" t="s">
        <v>105</v>
      </c>
      <c r="W23" s="339" t="s">
        <v>105</v>
      </c>
      <c r="X23" s="339" t="s">
        <v>105</v>
      </c>
      <c r="Y23" s="339" t="s">
        <v>105</v>
      </c>
    </row>
    <row r="24" spans="1:25" ht="63" x14ac:dyDescent="0.25">
      <c r="A24" s="342" t="s">
        <v>628</v>
      </c>
      <c r="B24" s="343" t="s">
        <v>759</v>
      </c>
      <c r="C24" s="339" t="s">
        <v>91</v>
      </c>
      <c r="D24" s="339" t="s">
        <v>105</v>
      </c>
      <c r="E24" s="339" t="s">
        <v>105</v>
      </c>
      <c r="F24" s="339" t="s">
        <v>105</v>
      </c>
      <c r="G24" s="339" t="s">
        <v>105</v>
      </c>
      <c r="H24" s="339" t="s">
        <v>105</v>
      </c>
      <c r="I24" s="339" t="s">
        <v>105</v>
      </c>
      <c r="J24" s="339" t="s">
        <v>105</v>
      </c>
      <c r="K24" s="339" t="s">
        <v>105</v>
      </c>
      <c r="L24" s="339" t="s">
        <v>105</v>
      </c>
      <c r="M24" s="339" t="s">
        <v>105</v>
      </c>
      <c r="N24" s="339" t="s">
        <v>105</v>
      </c>
      <c r="O24" s="339" t="s">
        <v>105</v>
      </c>
      <c r="P24" s="339" t="s">
        <v>105</v>
      </c>
      <c r="Q24" s="339" t="s">
        <v>105</v>
      </c>
      <c r="R24" s="339" t="s">
        <v>105</v>
      </c>
      <c r="S24" s="339" t="s">
        <v>105</v>
      </c>
      <c r="T24" s="339" t="s">
        <v>105</v>
      </c>
      <c r="U24" s="339" t="s">
        <v>105</v>
      </c>
      <c r="V24" s="339" t="s">
        <v>105</v>
      </c>
      <c r="W24" s="339" t="s">
        <v>105</v>
      </c>
      <c r="X24" s="339" t="s">
        <v>105</v>
      </c>
      <c r="Y24" s="339" t="s">
        <v>105</v>
      </c>
    </row>
  </sheetData>
  <mergeCells count="31">
    <mergeCell ref="S12:T12"/>
    <mergeCell ref="M11:P11"/>
    <mergeCell ref="Q11:Q13"/>
    <mergeCell ref="R11:R13"/>
    <mergeCell ref="S11:V11"/>
    <mergeCell ref="M12:M13"/>
    <mergeCell ref="N12:N13"/>
    <mergeCell ref="O12:P12"/>
    <mergeCell ref="W11:X11"/>
    <mergeCell ref="Y11:Y13"/>
    <mergeCell ref="U12:V12"/>
    <mergeCell ref="W12:W13"/>
    <mergeCell ref="X12:X13"/>
    <mergeCell ref="A11:A13"/>
    <mergeCell ref="B11:B13"/>
    <mergeCell ref="C11:C13"/>
    <mergeCell ref="D11:F11"/>
    <mergeCell ref="G11:G13"/>
    <mergeCell ref="H11:L11"/>
    <mergeCell ref="D12:E12"/>
    <mergeCell ref="F12:F13"/>
    <mergeCell ref="H12:H13"/>
    <mergeCell ref="I12:J12"/>
    <mergeCell ref="K12:K13"/>
    <mergeCell ref="L12:L13"/>
    <mergeCell ref="A10:X10"/>
    <mergeCell ref="A4:L4"/>
    <mergeCell ref="A6:L6"/>
    <mergeCell ref="A7:L7"/>
    <mergeCell ref="A8:L8"/>
    <mergeCell ref="A9:L9"/>
  </mergeCells>
  <pageMargins left="0.70866141732283472" right="0.70866141732283472" top="0.74803149606299213" bottom="0.74803149606299213" header="0.31496062992125984" footer="0.31496062992125984"/>
  <pageSetup paperSize="8" scale="38" fitToWidth="2"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view="pageBreakPreview" topLeftCell="V55" zoomScale="50" zoomScaleNormal="100" zoomScaleSheetLayoutView="50" workbookViewId="0">
      <selection activeCell="AS17" sqref="AS17:AT17"/>
    </sheetView>
  </sheetViews>
  <sheetFormatPr defaultColWidth="9.140625" defaultRowHeight="15.75" x14ac:dyDescent="0.25"/>
  <cols>
    <col min="1" max="1" width="0.140625" style="1" customWidth="1"/>
    <col min="2" max="2" width="11.140625" style="2" customWidth="1"/>
    <col min="3" max="3" width="62.5703125" style="3" customWidth="1"/>
    <col min="4" max="4" width="25.28515625" style="4" customWidth="1"/>
    <col min="5" max="20" width="11.85546875" style="533" customWidth="1"/>
    <col min="21" max="26" width="11.85546875" style="529" customWidth="1"/>
    <col min="27" max="30" width="11.85546875" style="533" customWidth="1"/>
    <col min="31" max="36" width="11.85546875" style="3" customWidth="1"/>
    <col min="37" max="52" width="11.85546875" style="533" customWidth="1"/>
    <col min="53" max="16384" width="9.140625" style="4"/>
  </cols>
  <sheetData>
    <row r="1" spans="1:52" x14ac:dyDescent="0.25">
      <c r="AT1" s="543" t="s">
        <v>0</v>
      </c>
    </row>
    <row r="2" spans="1:52" x14ac:dyDescent="0.25">
      <c r="K2" s="534"/>
      <c r="L2" s="593"/>
      <c r="M2" s="593"/>
      <c r="N2" s="593"/>
      <c r="O2" s="593"/>
      <c r="P2" s="534"/>
      <c r="AT2" s="545" t="s">
        <v>1</v>
      </c>
    </row>
    <row r="3" spans="1:52" x14ac:dyDescent="0.25">
      <c r="K3" s="535"/>
      <c r="L3" s="535"/>
      <c r="M3" s="535"/>
      <c r="N3" s="535"/>
      <c r="O3" s="535"/>
      <c r="P3" s="535"/>
      <c r="AT3" s="545" t="s">
        <v>2</v>
      </c>
    </row>
    <row r="4" spans="1:52" x14ac:dyDescent="0.25">
      <c r="B4" s="594" t="s">
        <v>3</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row>
    <row r="5" spans="1:52" x14ac:dyDescent="0.25">
      <c r="B5" s="595" t="s">
        <v>199</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row>
    <row r="6" spans="1:52" ht="15.75" customHeight="1" x14ac:dyDescent="0.25"/>
    <row r="7" spans="1:52" ht="21.75" customHeight="1" x14ac:dyDescent="0.25">
      <c r="B7" s="596" t="s">
        <v>857</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row>
    <row r="8" spans="1:52" ht="15.75" customHeight="1" x14ac:dyDescent="0.25">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row>
    <row r="9" spans="1:52" x14ac:dyDescent="0.25">
      <c r="B9" s="7"/>
    </row>
    <row r="10" spans="1:52" ht="16.5" customHeight="1" x14ac:dyDescent="0.25">
      <c r="B10" s="596" t="s">
        <v>794</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row>
    <row r="11" spans="1:52" ht="15" customHeight="1" x14ac:dyDescent="0.25">
      <c r="B11" s="7"/>
      <c r="C11" s="8"/>
      <c r="D11" s="7"/>
      <c r="E11" s="536"/>
      <c r="F11" s="536"/>
      <c r="G11" s="536"/>
      <c r="H11" s="536"/>
      <c r="I11" s="536"/>
      <c r="J11" s="536"/>
      <c r="K11" s="536"/>
      <c r="L11" s="536"/>
      <c r="M11" s="536"/>
      <c r="N11" s="536"/>
      <c r="O11" s="536"/>
      <c r="P11" s="536"/>
      <c r="Q11" s="536"/>
      <c r="R11" s="536"/>
      <c r="S11" s="536"/>
      <c r="T11" s="536"/>
      <c r="U11" s="530"/>
      <c r="V11" s="530"/>
      <c r="W11" s="530"/>
      <c r="X11" s="530"/>
      <c r="Y11" s="530"/>
      <c r="Z11" s="530"/>
      <c r="AA11" s="536"/>
      <c r="AB11" s="536"/>
      <c r="AC11" s="536"/>
      <c r="AD11" s="536"/>
      <c r="AE11" s="8"/>
      <c r="AF11" s="8"/>
      <c r="AG11" s="8"/>
      <c r="AH11" s="8"/>
      <c r="AI11" s="8"/>
      <c r="AJ11" s="8"/>
      <c r="AK11" s="536"/>
      <c r="AL11" s="536"/>
      <c r="AM11" s="536"/>
      <c r="AN11" s="536"/>
      <c r="AO11" s="536"/>
      <c r="AP11" s="536"/>
      <c r="AQ11" s="536"/>
      <c r="AR11" s="536"/>
      <c r="AS11" s="536"/>
      <c r="AT11" s="536"/>
    </row>
    <row r="12" spans="1:52" s="11" customFormat="1" ht="15.75" customHeight="1" x14ac:dyDescent="0.25">
      <c r="A12" s="9"/>
      <c r="B12" s="597" t="s">
        <v>570</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7"/>
      <c r="AV12" s="547"/>
      <c r="AW12" s="547"/>
      <c r="AX12" s="547"/>
      <c r="AY12" s="547"/>
      <c r="AZ12" s="547"/>
    </row>
    <row r="13" spans="1:52" s="11" customFormat="1" ht="15.75" customHeight="1" x14ac:dyDescent="0.25">
      <c r="A13" s="9"/>
      <c r="B13" s="597" t="s">
        <v>795</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7"/>
      <c r="AV13" s="547"/>
      <c r="AW13" s="547"/>
      <c r="AX13" s="547"/>
      <c r="AY13" s="547"/>
      <c r="AZ13" s="547"/>
    </row>
    <row r="14" spans="1:52" s="11" customFormat="1" ht="15.75" customHeight="1" x14ac:dyDescent="0.25">
      <c r="A14" s="9"/>
      <c r="B14" s="598"/>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47"/>
      <c r="AV14" s="547"/>
      <c r="AW14" s="547"/>
      <c r="AX14" s="547"/>
      <c r="AY14" s="547"/>
      <c r="AZ14" s="547"/>
    </row>
    <row r="15" spans="1:52" s="13" customFormat="1" ht="33.75" customHeight="1" x14ac:dyDescent="0.25">
      <c r="A15" s="12"/>
      <c r="B15" s="599" t="s">
        <v>5</v>
      </c>
      <c r="C15" s="599" t="s">
        <v>6</v>
      </c>
      <c r="D15" s="599" t="s">
        <v>7</v>
      </c>
      <c r="E15" s="599" t="s">
        <v>8</v>
      </c>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row>
    <row r="16" spans="1:52" ht="115.5" customHeight="1" x14ac:dyDescent="0.25">
      <c r="A16" s="12"/>
      <c r="B16" s="599"/>
      <c r="C16" s="599"/>
      <c r="D16" s="599"/>
      <c r="E16" s="600" t="s">
        <v>9</v>
      </c>
      <c r="F16" s="600"/>
      <c r="G16" s="600"/>
      <c r="H16" s="600"/>
      <c r="I16" s="600"/>
      <c r="J16" s="600"/>
      <c r="K16" s="600"/>
      <c r="L16" s="600"/>
      <c r="M16" s="600"/>
      <c r="N16" s="600"/>
      <c r="O16" s="600"/>
      <c r="P16" s="600"/>
      <c r="Q16" s="600"/>
      <c r="R16" s="600"/>
      <c r="S16" s="600"/>
      <c r="T16" s="600"/>
      <c r="U16" s="599" t="s">
        <v>10</v>
      </c>
      <c r="V16" s="599"/>
      <c r="W16" s="599"/>
      <c r="X16" s="599"/>
      <c r="Y16" s="599"/>
      <c r="Z16" s="599"/>
      <c r="AA16" s="599"/>
      <c r="AB16" s="599"/>
      <c r="AC16" s="599"/>
      <c r="AD16" s="599"/>
      <c r="AE16" s="599" t="s">
        <v>11</v>
      </c>
      <c r="AF16" s="599"/>
      <c r="AG16" s="599"/>
      <c r="AH16" s="599"/>
      <c r="AI16" s="599"/>
      <c r="AJ16" s="599"/>
      <c r="AK16" s="600" t="s">
        <v>12</v>
      </c>
      <c r="AL16" s="600"/>
      <c r="AM16" s="600"/>
      <c r="AN16" s="600"/>
      <c r="AO16" s="600" t="s">
        <v>13</v>
      </c>
      <c r="AP16" s="600"/>
      <c r="AQ16" s="600"/>
      <c r="AR16" s="600"/>
      <c r="AS16" s="600"/>
      <c r="AT16" s="600"/>
      <c r="AU16" s="600" t="s">
        <v>14</v>
      </c>
      <c r="AV16" s="600"/>
      <c r="AW16" s="600"/>
      <c r="AX16" s="600"/>
      <c r="AY16" s="600" t="s">
        <v>15</v>
      </c>
      <c r="AZ16" s="600"/>
    </row>
    <row r="17" spans="1:52" s="15" customFormat="1" ht="274.5" customHeight="1" x14ac:dyDescent="0.25">
      <c r="A17" s="14"/>
      <c r="B17" s="599"/>
      <c r="C17" s="599"/>
      <c r="D17" s="599"/>
      <c r="E17" s="600" t="s">
        <v>16</v>
      </c>
      <c r="F17" s="600"/>
      <c r="G17" s="600" t="s">
        <v>17</v>
      </c>
      <c r="H17" s="600"/>
      <c r="I17" s="600" t="s">
        <v>18</v>
      </c>
      <c r="J17" s="600"/>
      <c r="K17" s="600" t="s">
        <v>19</v>
      </c>
      <c r="L17" s="600"/>
      <c r="M17" s="600" t="s">
        <v>20</v>
      </c>
      <c r="N17" s="600"/>
      <c r="O17" s="600" t="s">
        <v>21</v>
      </c>
      <c r="P17" s="600"/>
      <c r="Q17" s="601" t="s">
        <v>22</v>
      </c>
      <c r="R17" s="602"/>
      <c r="S17" s="601" t="s">
        <v>23</v>
      </c>
      <c r="T17" s="602"/>
      <c r="U17" s="603" t="s">
        <v>24</v>
      </c>
      <c r="V17" s="603"/>
      <c r="W17" s="603" t="s">
        <v>25</v>
      </c>
      <c r="X17" s="603"/>
      <c r="Y17" s="603" t="s">
        <v>26</v>
      </c>
      <c r="Z17" s="603"/>
      <c r="AA17" s="600" t="s">
        <v>27</v>
      </c>
      <c r="AB17" s="600"/>
      <c r="AC17" s="600" t="s">
        <v>28</v>
      </c>
      <c r="AD17" s="600"/>
      <c r="AE17" s="599" t="s">
        <v>29</v>
      </c>
      <c r="AF17" s="599"/>
      <c r="AG17" s="599" t="s">
        <v>30</v>
      </c>
      <c r="AH17" s="599"/>
      <c r="AI17" s="599" t="s">
        <v>31</v>
      </c>
      <c r="AJ17" s="599"/>
      <c r="AK17" s="600" t="s">
        <v>32</v>
      </c>
      <c r="AL17" s="600"/>
      <c r="AM17" s="600" t="s">
        <v>33</v>
      </c>
      <c r="AN17" s="600"/>
      <c r="AO17" s="600" t="s">
        <v>34</v>
      </c>
      <c r="AP17" s="600"/>
      <c r="AQ17" s="600" t="s">
        <v>35</v>
      </c>
      <c r="AR17" s="600"/>
      <c r="AS17" s="600" t="s">
        <v>36</v>
      </c>
      <c r="AT17" s="600"/>
      <c r="AU17" s="600" t="s">
        <v>37</v>
      </c>
      <c r="AV17" s="600"/>
      <c r="AW17" s="600" t="s">
        <v>38</v>
      </c>
      <c r="AX17" s="600"/>
      <c r="AY17" s="600" t="s">
        <v>39</v>
      </c>
      <c r="AZ17" s="600"/>
    </row>
    <row r="18" spans="1:52" ht="128.25" customHeight="1" x14ac:dyDescent="0.25">
      <c r="A18" s="12"/>
      <c r="B18" s="599"/>
      <c r="C18" s="599"/>
      <c r="D18" s="599"/>
      <c r="E18" s="537" t="s">
        <v>212</v>
      </c>
      <c r="F18" s="537" t="s">
        <v>41</v>
      </c>
      <c r="G18" s="537" t="s">
        <v>212</v>
      </c>
      <c r="H18" s="537" t="s">
        <v>41</v>
      </c>
      <c r="I18" s="537" t="s">
        <v>212</v>
      </c>
      <c r="J18" s="537" t="s">
        <v>41</v>
      </c>
      <c r="K18" s="537" t="s">
        <v>212</v>
      </c>
      <c r="L18" s="537" t="s">
        <v>41</v>
      </c>
      <c r="M18" s="537" t="s">
        <v>212</v>
      </c>
      <c r="N18" s="537" t="s">
        <v>41</v>
      </c>
      <c r="O18" s="537" t="s">
        <v>212</v>
      </c>
      <c r="P18" s="537" t="s">
        <v>41</v>
      </c>
      <c r="Q18" s="537" t="s">
        <v>212</v>
      </c>
      <c r="R18" s="537" t="s">
        <v>41</v>
      </c>
      <c r="S18" s="537" t="s">
        <v>212</v>
      </c>
      <c r="T18" s="537" t="s">
        <v>41</v>
      </c>
      <c r="U18" s="472" t="s">
        <v>212</v>
      </c>
      <c r="V18" s="472" t="s">
        <v>41</v>
      </c>
      <c r="W18" s="472" t="s">
        <v>212</v>
      </c>
      <c r="X18" s="472" t="s">
        <v>41</v>
      </c>
      <c r="Y18" s="472" t="s">
        <v>212</v>
      </c>
      <c r="Z18" s="472" t="s">
        <v>41</v>
      </c>
      <c r="AA18" s="537" t="s">
        <v>212</v>
      </c>
      <c r="AB18" s="537" t="s">
        <v>41</v>
      </c>
      <c r="AC18" s="537" t="s">
        <v>212</v>
      </c>
      <c r="AD18" s="537" t="s">
        <v>41</v>
      </c>
      <c r="AE18" s="16" t="s">
        <v>212</v>
      </c>
      <c r="AF18" s="16" t="s">
        <v>41</v>
      </c>
      <c r="AG18" s="16" t="s">
        <v>212</v>
      </c>
      <c r="AH18" s="16" t="s">
        <v>41</v>
      </c>
      <c r="AI18" s="16" t="s">
        <v>212</v>
      </c>
      <c r="AJ18" s="16" t="s">
        <v>41</v>
      </c>
      <c r="AK18" s="537" t="s">
        <v>212</v>
      </c>
      <c r="AL18" s="537" t="s">
        <v>41</v>
      </c>
      <c r="AM18" s="537" t="s">
        <v>212</v>
      </c>
      <c r="AN18" s="537" t="s">
        <v>41</v>
      </c>
      <c r="AO18" s="537" t="s">
        <v>212</v>
      </c>
      <c r="AP18" s="537" t="s">
        <v>41</v>
      </c>
      <c r="AQ18" s="537" t="s">
        <v>212</v>
      </c>
      <c r="AR18" s="537" t="s">
        <v>41</v>
      </c>
      <c r="AS18" s="537" t="s">
        <v>212</v>
      </c>
      <c r="AT18" s="537" t="s">
        <v>41</v>
      </c>
      <c r="AU18" s="537" t="s">
        <v>212</v>
      </c>
      <c r="AV18" s="537" t="s">
        <v>41</v>
      </c>
      <c r="AW18" s="537" t="s">
        <v>212</v>
      </c>
      <c r="AX18" s="537" t="s">
        <v>41</v>
      </c>
      <c r="AY18" s="537" t="s">
        <v>212</v>
      </c>
      <c r="AZ18" s="537" t="s">
        <v>41</v>
      </c>
    </row>
    <row r="19" spans="1:52" x14ac:dyDescent="0.25">
      <c r="A19" s="17"/>
      <c r="B19" s="18">
        <v>1</v>
      </c>
      <c r="C19" s="19">
        <v>2</v>
      </c>
      <c r="D19" s="18">
        <v>3</v>
      </c>
      <c r="E19" s="538" t="s">
        <v>42</v>
      </c>
      <c r="F19" s="538" t="s">
        <v>43</v>
      </c>
      <c r="G19" s="538" t="s">
        <v>44</v>
      </c>
      <c r="H19" s="538" t="s">
        <v>45</v>
      </c>
      <c r="I19" s="538" t="s">
        <v>46</v>
      </c>
      <c r="J19" s="538" t="s">
        <v>47</v>
      </c>
      <c r="K19" s="538" t="s">
        <v>48</v>
      </c>
      <c r="L19" s="538" t="s">
        <v>49</v>
      </c>
      <c r="M19" s="538" t="s">
        <v>50</v>
      </c>
      <c r="N19" s="538" t="s">
        <v>51</v>
      </c>
      <c r="O19" s="538" t="s">
        <v>52</v>
      </c>
      <c r="P19" s="538" t="s">
        <v>53</v>
      </c>
      <c r="Q19" s="538" t="s">
        <v>54</v>
      </c>
      <c r="R19" s="538" t="s">
        <v>55</v>
      </c>
      <c r="S19" s="538" t="s">
        <v>56</v>
      </c>
      <c r="T19" s="538" t="s">
        <v>57</v>
      </c>
      <c r="U19" s="473" t="s">
        <v>58</v>
      </c>
      <c r="V19" s="473" t="s">
        <v>59</v>
      </c>
      <c r="W19" s="473" t="s">
        <v>60</v>
      </c>
      <c r="X19" s="473" t="s">
        <v>61</v>
      </c>
      <c r="Y19" s="473" t="s">
        <v>62</v>
      </c>
      <c r="Z19" s="473" t="s">
        <v>63</v>
      </c>
      <c r="AA19" s="538" t="s">
        <v>64</v>
      </c>
      <c r="AB19" s="538" t="s">
        <v>65</v>
      </c>
      <c r="AC19" s="538" t="s">
        <v>66</v>
      </c>
      <c r="AD19" s="538" t="s">
        <v>67</v>
      </c>
      <c r="AE19" s="20" t="s">
        <v>68</v>
      </c>
      <c r="AF19" s="20" t="s">
        <v>69</v>
      </c>
      <c r="AG19" s="20" t="s">
        <v>70</v>
      </c>
      <c r="AH19" s="20" t="s">
        <v>71</v>
      </c>
      <c r="AI19" s="20" t="s">
        <v>72</v>
      </c>
      <c r="AJ19" s="20" t="s">
        <v>73</v>
      </c>
      <c r="AK19" s="538" t="s">
        <v>74</v>
      </c>
      <c r="AL19" s="538" t="s">
        <v>75</v>
      </c>
      <c r="AM19" s="538" t="s">
        <v>76</v>
      </c>
      <c r="AN19" s="538" t="s">
        <v>77</v>
      </c>
      <c r="AO19" s="538" t="s">
        <v>78</v>
      </c>
      <c r="AP19" s="538" t="s">
        <v>79</v>
      </c>
      <c r="AQ19" s="538" t="s">
        <v>80</v>
      </c>
      <c r="AR19" s="538" t="s">
        <v>81</v>
      </c>
      <c r="AS19" s="538" t="s">
        <v>82</v>
      </c>
      <c r="AT19" s="538" t="s">
        <v>83</v>
      </c>
      <c r="AU19" s="538" t="s">
        <v>84</v>
      </c>
      <c r="AV19" s="538" t="s">
        <v>85</v>
      </c>
      <c r="AW19" s="538" t="s">
        <v>86</v>
      </c>
      <c r="AX19" s="538" t="s">
        <v>87</v>
      </c>
      <c r="AY19" s="538" t="s">
        <v>88</v>
      </c>
      <c r="AZ19" s="538" t="s">
        <v>89</v>
      </c>
    </row>
    <row r="20" spans="1:52" s="25" customFormat="1" ht="31.5" x14ac:dyDescent="0.25">
      <c r="A20" s="21"/>
      <c r="B20" s="22" t="s">
        <v>90</v>
      </c>
      <c r="C20" s="23" t="s">
        <v>867</v>
      </c>
      <c r="D20" s="22" t="s">
        <v>91</v>
      </c>
      <c r="E20" s="539">
        <f t="shared" ref="E20:AZ20" si="0">SUM(E21:E26)</f>
        <v>0</v>
      </c>
      <c r="F20" s="539">
        <f t="shared" si="0"/>
        <v>0</v>
      </c>
      <c r="G20" s="539">
        <f t="shared" si="0"/>
        <v>0</v>
      </c>
      <c r="H20" s="539">
        <f t="shared" si="0"/>
        <v>0</v>
      </c>
      <c r="I20" s="539">
        <f t="shared" si="0"/>
        <v>0</v>
      </c>
      <c r="J20" s="539">
        <f t="shared" si="0"/>
        <v>0</v>
      </c>
      <c r="K20" s="539">
        <f t="shared" si="0"/>
        <v>0</v>
      </c>
      <c r="L20" s="539">
        <f t="shared" si="0"/>
        <v>0</v>
      </c>
      <c r="M20" s="539">
        <f t="shared" si="0"/>
        <v>0</v>
      </c>
      <c r="N20" s="539">
        <f t="shared" si="0"/>
        <v>0</v>
      </c>
      <c r="O20" s="539">
        <f t="shared" si="0"/>
        <v>0</v>
      </c>
      <c r="P20" s="539">
        <f t="shared" si="0"/>
        <v>0</v>
      </c>
      <c r="Q20" s="539">
        <f t="shared" si="0"/>
        <v>0</v>
      </c>
      <c r="R20" s="539">
        <f t="shared" si="0"/>
        <v>0</v>
      </c>
      <c r="S20" s="539">
        <f t="shared" si="0"/>
        <v>0</v>
      </c>
      <c r="T20" s="539">
        <f t="shared" si="0"/>
        <v>0</v>
      </c>
      <c r="U20" s="517">
        <f t="shared" si="0"/>
        <v>0</v>
      </c>
      <c r="V20" s="517">
        <f t="shared" si="0"/>
        <v>0</v>
      </c>
      <c r="W20" s="517">
        <f t="shared" si="0"/>
        <v>0</v>
      </c>
      <c r="X20" s="517">
        <f t="shared" si="0"/>
        <v>0</v>
      </c>
      <c r="Y20" s="517">
        <f t="shared" si="0"/>
        <v>0</v>
      </c>
      <c r="Z20" s="517">
        <f t="shared" si="0"/>
        <v>0</v>
      </c>
      <c r="AA20" s="539">
        <f t="shared" si="0"/>
        <v>0</v>
      </c>
      <c r="AB20" s="539">
        <f t="shared" si="0"/>
        <v>0</v>
      </c>
      <c r="AC20" s="539">
        <f t="shared" si="0"/>
        <v>0</v>
      </c>
      <c r="AD20" s="539">
        <f t="shared" si="0"/>
        <v>0</v>
      </c>
      <c r="AE20" s="24">
        <f t="shared" si="0"/>
        <v>0</v>
      </c>
      <c r="AF20" s="24">
        <f t="shared" si="0"/>
        <v>0</v>
      </c>
      <c r="AG20" s="24">
        <f t="shared" si="0"/>
        <v>0</v>
      </c>
      <c r="AH20" s="24">
        <f t="shared" si="0"/>
        <v>0</v>
      </c>
      <c r="AI20" s="24">
        <f t="shared" si="0"/>
        <v>0</v>
      </c>
      <c r="AJ20" s="24">
        <f t="shared" si="0"/>
        <v>0</v>
      </c>
      <c r="AK20" s="539">
        <f t="shared" si="0"/>
        <v>0</v>
      </c>
      <c r="AL20" s="539">
        <f t="shared" si="0"/>
        <v>0</v>
      </c>
      <c r="AM20" s="539">
        <f t="shared" si="0"/>
        <v>0</v>
      </c>
      <c r="AN20" s="539">
        <f t="shared" si="0"/>
        <v>0</v>
      </c>
      <c r="AO20" s="539">
        <f t="shared" si="0"/>
        <v>0</v>
      </c>
      <c r="AP20" s="539">
        <f t="shared" si="0"/>
        <v>0</v>
      </c>
      <c r="AQ20" s="539">
        <f t="shared" si="0"/>
        <v>0</v>
      </c>
      <c r="AR20" s="539">
        <f t="shared" si="0"/>
        <v>0</v>
      </c>
      <c r="AS20" s="539">
        <f t="shared" si="0"/>
        <v>0</v>
      </c>
      <c r="AT20" s="539">
        <f t="shared" si="0"/>
        <v>0</v>
      </c>
      <c r="AU20" s="539">
        <f t="shared" si="0"/>
        <v>0</v>
      </c>
      <c r="AV20" s="539">
        <f t="shared" si="0"/>
        <v>0</v>
      </c>
      <c r="AW20" s="539">
        <f t="shared" si="0"/>
        <v>0</v>
      </c>
      <c r="AX20" s="539">
        <f t="shared" si="0"/>
        <v>0</v>
      </c>
      <c r="AY20" s="539">
        <f t="shared" si="0"/>
        <v>0</v>
      </c>
      <c r="AZ20" s="539">
        <f t="shared" si="0"/>
        <v>0</v>
      </c>
    </row>
    <row r="21" spans="1:52" s="25" customFormat="1" x14ac:dyDescent="0.25">
      <c r="A21" s="26">
        <v>1</v>
      </c>
      <c r="B21" s="22" t="s">
        <v>92</v>
      </c>
      <c r="C21" s="23" t="s">
        <v>93</v>
      </c>
      <c r="D21" s="22" t="s">
        <v>91</v>
      </c>
      <c r="E21" s="539">
        <f t="shared" ref="E21:AZ21" si="1">SUMIF($A22:$A73,$A21,E22:E73)</f>
        <v>0</v>
      </c>
      <c r="F21" s="539">
        <f t="shared" si="1"/>
        <v>0</v>
      </c>
      <c r="G21" s="539">
        <f t="shared" si="1"/>
        <v>0</v>
      </c>
      <c r="H21" s="539">
        <f t="shared" si="1"/>
        <v>0</v>
      </c>
      <c r="I21" s="539">
        <f t="shared" si="1"/>
        <v>0</v>
      </c>
      <c r="J21" s="539">
        <f t="shared" si="1"/>
        <v>0</v>
      </c>
      <c r="K21" s="539">
        <f t="shared" si="1"/>
        <v>0</v>
      </c>
      <c r="L21" s="539">
        <f t="shared" si="1"/>
        <v>0</v>
      </c>
      <c r="M21" s="539">
        <f t="shared" si="1"/>
        <v>0</v>
      </c>
      <c r="N21" s="539">
        <f t="shared" si="1"/>
        <v>0</v>
      </c>
      <c r="O21" s="539">
        <f t="shared" si="1"/>
        <v>0</v>
      </c>
      <c r="P21" s="539">
        <f t="shared" si="1"/>
        <v>0</v>
      </c>
      <c r="Q21" s="539">
        <f t="shared" si="1"/>
        <v>0</v>
      </c>
      <c r="R21" s="539">
        <f t="shared" si="1"/>
        <v>0</v>
      </c>
      <c r="S21" s="539">
        <f t="shared" si="1"/>
        <v>0</v>
      </c>
      <c r="T21" s="539">
        <f t="shared" si="1"/>
        <v>0</v>
      </c>
      <c r="U21" s="517">
        <f t="shared" si="1"/>
        <v>0</v>
      </c>
      <c r="V21" s="517">
        <f t="shared" si="1"/>
        <v>0</v>
      </c>
      <c r="W21" s="517">
        <f t="shared" si="1"/>
        <v>0</v>
      </c>
      <c r="X21" s="517">
        <f t="shared" si="1"/>
        <v>0</v>
      </c>
      <c r="Y21" s="517">
        <f t="shared" si="1"/>
        <v>0</v>
      </c>
      <c r="Z21" s="517">
        <f t="shared" si="1"/>
        <v>0</v>
      </c>
      <c r="AA21" s="539">
        <f t="shared" si="1"/>
        <v>0</v>
      </c>
      <c r="AB21" s="539">
        <f t="shared" si="1"/>
        <v>0</v>
      </c>
      <c r="AC21" s="539">
        <f t="shared" si="1"/>
        <v>0</v>
      </c>
      <c r="AD21" s="539">
        <f t="shared" si="1"/>
        <v>0</v>
      </c>
      <c r="AE21" s="24">
        <f t="shared" si="1"/>
        <v>0</v>
      </c>
      <c r="AF21" s="24">
        <f t="shared" si="1"/>
        <v>0</v>
      </c>
      <c r="AG21" s="24">
        <f t="shared" si="1"/>
        <v>0</v>
      </c>
      <c r="AH21" s="24">
        <f t="shared" si="1"/>
        <v>0</v>
      </c>
      <c r="AI21" s="24">
        <f t="shared" si="1"/>
        <v>0</v>
      </c>
      <c r="AJ21" s="24">
        <f t="shared" si="1"/>
        <v>0</v>
      </c>
      <c r="AK21" s="539">
        <f t="shared" si="1"/>
        <v>0</v>
      </c>
      <c r="AL21" s="539">
        <f t="shared" si="1"/>
        <v>0</v>
      </c>
      <c r="AM21" s="539">
        <f t="shared" si="1"/>
        <v>0</v>
      </c>
      <c r="AN21" s="539">
        <f t="shared" si="1"/>
        <v>0</v>
      </c>
      <c r="AO21" s="539">
        <f t="shared" si="1"/>
        <v>0</v>
      </c>
      <c r="AP21" s="539">
        <f t="shared" si="1"/>
        <v>0</v>
      </c>
      <c r="AQ21" s="539">
        <f t="shared" si="1"/>
        <v>0</v>
      </c>
      <c r="AR21" s="539">
        <f t="shared" si="1"/>
        <v>0</v>
      </c>
      <c r="AS21" s="539">
        <f t="shared" si="1"/>
        <v>0</v>
      </c>
      <c r="AT21" s="539">
        <f t="shared" si="1"/>
        <v>0</v>
      </c>
      <c r="AU21" s="539">
        <f t="shared" si="1"/>
        <v>0</v>
      </c>
      <c r="AV21" s="539">
        <f t="shared" si="1"/>
        <v>0</v>
      </c>
      <c r="AW21" s="539">
        <f t="shared" si="1"/>
        <v>0</v>
      </c>
      <c r="AX21" s="539">
        <f t="shared" si="1"/>
        <v>0</v>
      </c>
      <c r="AY21" s="539">
        <f t="shared" si="1"/>
        <v>0</v>
      </c>
      <c r="AZ21" s="539">
        <f t="shared" si="1"/>
        <v>0</v>
      </c>
    </row>
    <row r="22" spans="1:52" s="25" customFormat="1" ht="31.5" x14ac:dyDescent="0.25">
      <c r="A22" s="26">
        <v>2</v>
      </c>
      <c r="B22" s="22" t="s">
        <v>94</v>
      </c>
      <c r="C22" s="23" t="s">
        <v>95</v>
      </c>
      <c r="D22" s="22" t="s">
        <v>91</v>
      </c>
      <c r="E22" s="539">
        <f t="shared" ref="E22:AZ22" si="2">SUMIF($A23:$A73,$A22,E23:E73)</f>
        <v>0</v>
      </c>
      <c r="F22" s="539">
        <f t="shared" si="2"/>
        <v>0</v>
      </c>
      <c r="G22" s="539">
        <f t="shared" si="2"/>
        <v>0</v>
      </c>
      <c r="H22" s="539">
        <f t="shared" si="2"/>
        <v>0</v>
      </c>
      <c r="I22" s="539">
        <f t="shared" si="2"/>
        <v>0</v>
      </c>
      <c r="J22" s="539">
        <f t="shared" si="2"/>
        <v>0</v>
      </c>
      <c r="K22" s="539">
        <f t="shared" si="2"/>
        <v>0</v>
      </c>
      <c r="L22" s="539">
        <f t="shared" si="2"/>
        <v>0</v>
      </c>
      <c r="M22" s="539">
        <f t="shared" si="2"/>
        <v>0</v>
      </c>
      <c r="N22" s="539">
        <f t="shared" si="2"/>
        <v>0</v>
      </c>
      <c r="O22" s="539">
        <f t="shared" si="2"/>
        <v>0</v>
      </c>
      <c r="P22" s="539">
        <f t="shared" si="2"/>
        <v>0</v>
      </c>
      <c r="Q22" s="539">
        <f t="shared" si="2"/>
        <v>0</v>
      </c>
      <c r="R22" s="539">
        <f t="shared" si="2"/>
        <v>0</v>
      </c>
      <c r="S22" s="539">
        <f t="shared" si="2"/>
        <v>0</v>
      </c>
      <c r="T22" s="539">
        <f t="shared" si="2"/>
        <v>0</v>
      </c>
      <c r="U22" s="517">
        <f t="shared" si="2"/>
        <v>0</v>
      </c>
      <c r="V22" s="517">
        <f t="shared" si="2"/>
        <v>0</v>
      </c>
      <c r="W22" s="517">
        <f t="shared" si="2"/>
        <v>0</v>
      </c>
      <c r="X22" s="517">
        <f t="shared" si="2"/>
        <v>0</v>
      </c>
      <c r="Y22" s="517">
        <f t="shared" si="2"/>
        <v>0</v>
      </c>
      <c r="Z22" s="517">
        <f t="shared" si="2"/>
        <v>0</v>
      </c>
      <c r="AA22" s="539">
        <f t="shared" si="2"/>
        <v>0</v>
      </c>
      <c r="AB22" s="539">
        <f t="shared" si="2"/>
        <v>0</v>
      </c>
      <c r="AC22" s="539">
        <f t="shared" si="2"/>
        <v>0</v>
      </c>
      <c r="AD22" s="539">
        <f t="shared" si="2"/>
        <v>0</v>
      </c>
      <c r="AE22" s="24">
        <f t="shared" si="2"/>
        <v>0</v>
      </c>
      <c r="AF22" s="24">
        <f t="shared" si="2"/>
        <v>0</v>
      </c>
      <c r="AG22" s="24">
        <f t="shared" si="2"/>
        <v>0</v>
      </c>
      <c r="AH22" s="24">
        <f t="shared" si="2"/>
        <v>0</v>
      </c>
      <c r="AI22" s="24">
        <f t="shared" si="2"/>
        <v>0</v>
      </c>
      <c r="AJ22" s="24">
        <f t="shared" si="2"/>
        <v>0</v>
      </c>
      <c r="AK22" s="539">
        <f t="shared" si="2"/>
        <v>0</v>
      </c>
      <c r="AL22" s="539">
        <f t="shared" si="2"/>
        <v>0</v>
      </c>
      <c r="AM22" s="539">
        <f t="shared" si="2"/>
        <v>0</v>
      </c>
      <c r="AN22" s="539">
        <f t="shared" si="2"/>
        <v>0</v>
      </c>
      <c r="AO22" s="539">
        <f t="shared" si="2"/>
        <v>0</v>
      </c>
      <c r="AP22" s="539">
        <f t="shared" si="2"/>
        <v>0</v>
      </c>
      <c r="AQ22" s="539">
        <f t="shared" si="2"/>
        <v>0</v>
      </c>
      <c r="AR22" s="539">
        <f t="shared" si="2"/>
        <v>0</v>
      </c>
      <c r="AS22" s="539">
        <f t="shared" si="2"/>
        <v>0</v>
      </c>
      <c r="AT22" s="539">
        <f t="shared" si="2"/>
        <v>0</v>
      </c>
      <c r="AU22" s="539">
        <f t="shared" si="2"/>
        <v>0</v>
      </c>
      <c r="AV22" s="539">
        <f t="shared" si="2"/>
        <v>0</v>
      </c>
      <c r="AW22" s="539">
        <f t="shared" si="2"/>
        <v>0</v>
      </c>
      <c r="AX22" s="539">
        <f t="shared" si="2"/>
        <v>0</v>
      </c>
      <c r="AY22" s="539">
        <f t="shared" si="2"/>
        <v>0</v>
      </c>
      <c r="AZ22" s="539">
        <f t="shared" si="2"/>
        <v>0</v>
      </c>
    </row>
    <row r="23" spans="1:52" s="25" customFormat="1" ht="47.25" x14ac:dyDescent="0.25">
      <c r="A23" s="26">
        <v>3</v>
      </c>
      <c r="B23" s="22" t="s">
        <v>96</v>
      </c>
      <c r="C23" s="23" t="s">
        <v>97</v>
      </c>
      <c r="D23" s="22" t="s">
        <v>91</v>
      </c>
      <c r="E23" s="539">
        <f t="shared" ref="E23:AZ23" si="3">SUMIF($A24:$A73,$A23,E24:E73)</f>
        <v>0</v>
      </c>
      <c r="F23" s="539">
        <f t="shared" si="3"/>
        <v>0</v>
      </c>
      <c r="G23" s="539">
        <f t="shared" si="3"/>
        <v>0</v>
      </c>
      <c r="H23" s="539">
        <f t="shared" si="3"/>
        <v>0</v>
      </c>
      <c r="I23" s="539">
        <f t="shared" si="3"/>
        <v>0</v>
      </c>
      <c r="J23" s="539">
        <f t="shared" si="3"/>
        <v>0</v>
      </c>
      <c r="K23" s="539">
        <f t="shared" si="3"/>
        <v>0</v>
      </c>
      <c r="L23" s="539">
        <f t="shared" si="3"/>
        <v>0</v>
      </c>
      <c r="M23" s="539">
        <f t="shared" si="3"/>
        <v>0</v>
      </c>
      <c r="N23" s="539">
        <f t="shared" si="3"/>
        <v>0</v>
      </c>
      <c r="O23" s="539">
        <f t="shared" si="3"/>
        <v>0</v>
      </c>
      <c r="P23" s="539">
        <f t="shared" si="3"/>
        <v>0</v>
      </c>
      <c r="Q23" s="539">
        <f t="shared" si="3"/>
        <v>0</v>
      </c>
      <c r="R23" s="539">
        <f t="shared" si="3"/>
        <v>0</v>
      </c>
      <c r="S23" s="539">
        <f t="shared" si="3"/>
        <v>0</v>
      </c>
      <c r="T23" s="539">
        <f t="shared" si="3"/>
        <v>0</v>
      </c>
      <c r="U23" s="517">
        <f t="shared" si="3"/>
        <v>0</v>
      </c>
      <c r="V23" s="517">
        <f t="shared" si="3"/>
        <v>0</v>
      </c>
      <c r="W23" s="517">
        <f t="shared" si="3"/>
        <v>0</v>
      </c>
      <c r="X23" s="517">
        <f t="shared" si="3"/>
        <v>0</v>
      </c>
      <c r="Y23" s="517">
        <f t="shared" si="3"/>
        <v>0</v>
      </c>
      <c r="Z23" s="517">
        <f t="shared" si="3"/>
        <v>0</v>
      </c>
      <c r="AA23" s="539">
        <f t="shared" si="3"/>
        <v>0</v>
      </c>
      <c r="AB23" s="539">
        <f t="shared" si="3"/>
        <v>0</v>
      </c>
      <c r="AC23" s="539">
        <f t="shared" si="3"/>
        <v>0</v>
      </c>
      <c r="AD23" s="539">
        <f t="shared" si="3"/>
        <v>0</v>
      </c>
      <c r="AE23" s="24">
        <f t="shared" si="3"/>
        <v>0</v>
      </c>
      <c r="AF23" s="24">
        <f t="shared" si="3"/>
        <v>0</v>
      </c>
      <c r="AG23" s="24">
        <f t="shared" si="3"/>
        <v>0</v>
      </c>
      <c r="AH23" s="24">
        <f t="shared" si="3"/>
        <v>0</v>
      </c>
      <c r="AI23" s="24">
        <f t="shared" si="3"/>
        <v>0</v>
      </c>
      <c r="AJ23" s="24">
        <f t="shared" si="3"/>
        <v>0</v>
      </c>
      <c r="AK23" s="539">
        <f t="shared" si="3"/>
        <v>0</v>
      </c>
      <c r="AL23" s="539">
        <f t="shared" si="3"/>
        <v>0</v>
      </c>
      <c r="AM23" s="539">
        <f t="shared" si="3"/>
        <v>0</v>
      </c>
      <c r="AN23" s="539">
        <f t="shared" si="3"/>
        <v>0</v>
      </c>
      <c r="AO23" s="539">
        <f t="shared" si="3"/>
        <v>0</v>
      </c>
      <c r="AP23" s="539">
        <f t="shared" si="3"/>
        <v>0</v>
      </c>
      <c r="AQ23" s="539">
        <f t="shared" si="3"/>
        <v>0</v>
      </c>
      <c r="AR23" s="539">
        <f t="shared" si="3"/>
        <v>0</v>
      </c>
      <c r="AS23" s="539">
        <f t="shared" si="3"/>
        <v>0</v>
      </c>
      <c r="AT23" s="539">
        <f t="shared" si="3"/>
        <v>0</v>
      </c>
      <c r="AU23" s="539">
        <f t="shared" si="3"/>
        <v>0</v>
      </c>
      <c r="AV23" s="539">
        <f t="shared" si="3"/>
        <v>0</v>
      </c>
      <c r="AW23" s="539">
        <f t="shared" si="3"/>
        <v>0</v>
      </c>
      <c r="AX23" s="539">
        <f t="shared" si="3"/>
        <v>0</v>
      </c>
      <c r="AY23" s="539">
        <f t="shared" si="3"/>
        <v>0</v>
      </c>
      <c r="AZ23" s="539">
        <f t="shared" si="3"/>
        <v>0</v>
      </c>
    </row>
    <row r="24" spans="1:52" s="25" customFormat="1" ht="31.5" x14ac:dyDescent="0.25">
      <c r="A24" s="26">
        <v>4</v>
      </c>
      <c r="B24" s="22" t="s">
        <v>98</v>
      </c>
      <c r="C24" s="23" t="s">
        <v>99</v>
      </c>
      <c r="D24" s="22" t="s">
        <v>91</v>
      </c>
      <c r="E24" s="539">
        <f t="shared" ref="E24:AZ24" si="4">SUMIF($A25:$A73,$A24,E25:E73)</f>
        <v>0</v>
      </c>
      <c r="F24" s="539">
        <f t="shared" si="4"/>
        <v>0</v>
      </c>
      <c r="G24" s="539">
        <f t="shared" si="4"/>
        <v>0</v>
      </c>
      <c r="H24" s="539">
        <f t="shared" si="4"/>
        <v>0</v>
      </c>
      <c r="I24" s="539">
        <f t="shared" si="4"/>
        <v>0</v>
      </c>
      <c r="J24" s="539">
        <f t="shared" si="4"/>
        <v>0</v>
      </c>
      <c r="K24" s="539">
        <f t="shared" si="4"/>
        <v>0</v>
      </c>
      <c r="L24" s="539">
        <f t="shared" si="4"/>
        <v>0</v>
      </c>
      <c r="M24" s="539">
        <f t="shared" si="4"/>
        <v>0</v>
      </c>
      <c r="N24" s="539">
        <f t="shared" si="4"/>
        <v>0</v>
      </c>
      <c r="O24" s="539">
        <f t="shared" si="4"/>
        <v>0</v>
      </c>
      <c r="P24" s="539">
        <f t="shared" si="4"/>
        <v>0</v>
      </c>
      <c r="Q24" s="539">
        <f t="shared" si="4"/>
        <v>0</v>
      </c>
      <c r="R24" s="539">
        <f t="shared" si="4"/>
        <v>0</v>
      </c>
      <c r="S24" s="539">
        <f t="shared" si="4"/>
        <v>0</v>
      </c>
      <c r="T24" s="539">
        <f t="shared" si="4"/>
        <v>0</v>
      </c>
      <c r="U24" s="517">
        <f t="shared" si="4"/>
        <v>0</v>
      </c>
      <c r="V24" s="517">
        <f t="shared" si="4"/>
        <v>0</v>
      </c>
      <c r="W24" s="517">
        <f t="shared" si="4"/>
        <v>0</v>
      </c>
      <c r="X24" s="517">
        <f t="shared" si="4"/>
        <v>0</v>
      </c>
      <c r="Y24" s="517">
        <f t="shared" si="4"/>
        <v>0</v>
      </c>
      <c r="Z24" s="517">
        <f t="shared" si="4"/>
        <v>0</v>
      </c>
      <c r="AA24" s="539">
        <f t="shared" si="4"/>
        <v>0</v>
      </c>
      <c r="AB24" s="539">
        <f t="shared" si="4"/>
        <v>0</v>
      </c>
      <c r="AC24" s="539">
        <f t="shared" si="4"/>
        <v>0</v>
      </c>
      <c r="AD24" s="539">
        <f t="shared" si="4"/>
        <v>0</v>
      </c>
      <c r="AE24" s="24">
        <f t="shared" si="4"/>
        <v>0</v>
      </c>
      <c r="AF24" s="24">
        <f t="shared" si="4"/>
        <v>0</v>
      </c>
      <c r="AG24" s="24">
        <f t="shared" si="4"/>
        <v>0</v>
      </c>
      <c r="AH24" s="24">
        <f t="shared" si="4"/>
        <v>0</v>
      </c>
      <c r="AI24" s="24">
        <f t="shared" si="4"/>
        <v>0</v>
      </c>
      <c r="AJ24" s="24">
        <f t="shared" si="4"/>
        <v>0</v>
      </c>
      <c r="AK24" s="539">
        <f t="shared" si="4"/>
        <v>0</v>
      </c>
      <c r="AL24" s="539">
        <f t="shared" si="4"/>
        <v>0</v>
      </c>
      <c r="AM24" s="539">
        <f t="shared" si="4"/>
        <v>0</v>
      </c>
      <c r="AN24" s="539">
        <f t="shared" si="4"/>
        <v>0</v>
      </c>
      <c r="AO24" s="539">
        <f t="shared" si="4"/>
        <v>0</v>
      </c>
      <c r="AP24" s="539">
        <f t="shared" si="4"/>
        <v>0</v>
      </c>
      <c r="AQ24" s="539">
        <f t="shared" si="4"/>
        <v>0</v>
      </c>
      <c r="AR24" s="539">
        <f t="shared" si="4"/>
        <v>0</v>
      </c>
      <c r="AS24" s="539">
        <f t="shared" si="4"/>
        <v>0</v>
      </c>
      <c r="AT24" s="539">
        <f t="shared" si="4"/>
        <v>0</v>
      </c>
      <c r="AU24" s="539">
        <f t="shared" si="4"/>
        <v>0</v>
      </c>
      <c r="AV24" s="539">
        <f t="shared" si="4"/>
        <v>0</v>
      </c>
      <c r="AW24" s="539">
        <f t="shared" si="4"/>
        <v>0</v>
      </c>
      <c r="AX24" s="539">
        <f t="shared" si="4"/>
        <v>0</v>
      </c>
      <c r="AY24" s="539">
        <f t="shared" si="4"/>
        <v>0</v>
      </c>
      <c r="AZ24" s="539">
        <f t="shared" si="4"/>
        <v>0</v>
      </c>
    </row>
    <row r="25" spans="1:52" s="25" customFormat="1" ht="31.5" x14ac:dyDescent="0.25">
      <c r="A25" s="26">
        <v>5</v>
      </c>
      <c r="B25" s="22" t="s">
        <v>100</v>
      </c>
      <c r="C25" s="23" t="s">
        <v>101</v>
      </c>
      <c r="D25" s="22" t="s">
        <v>91</v>
      </c>
      <c r="E25" s="539">
        <f t="shared" ref="E25:AZ25" si="5">SUMIF($A26:$A73,$A25,E26:E73)</f>
        <v>0</v>
      </c>
      <c r="F25" s="539">
        <f t="shared" si="5"/>
        <v>0</v>
      </c>
      <c r="G25" s="539">
        <f t="shared" si="5"/>
        <v>0</v>
      </c>
      <c r="H25" s="539">
        <f t="shared" si="5"/>
        <v>0</v>
      </c>
      <c r="I25" s="539">
        <f t="shared" si="5"/>
        <v>0</v>
      </c>
      <c r="J25" s="539">
        <f t="shared" si="5"/>
        <v>0</v>
      </c>
      <c r="K25" s="539">
        <f t="shared" si="5"/>
        <v>0</v>
      </c>
      <c r="L25" s="539">
        <f t="shared" si="5"/>
        <v>0</v>
      </c>
      <c r="M25" s="539">
        <f t="shared" si="5"/>
        <v>0</v>
      </c>
      <c r="N25" s="539">
        <f t="shared" si="5"/>
        <v>0</v>
      </c>
      <c r="O25" s="539">
        <f t="shared" si="5"/>
        <v>0</v>
      </c>
      <c r="P25" s="539">
        <f t="shared" si="5"/>
        <v>0</v>
      </c>
      <c r="Q25" s="539">
        <f t="shared" si="5"/>
        <v>0</v>
      </c>
      <c r="R25" s="539">
        <f t="shared" si="5"/>
        <v>0</v>
      </c>
      <c r="S25" s="539">
        <f t="shared" si="5"/>
        <v>0</v>
      </c>
      <c r="T25" s="539">
        <f t="shared" si="5"/>
        <v>0</v>
      </c>
      <c r="U25" s="517">
        <f t="shared" si="5"/>
        <v>0</v>
      </c>
      <c r="V25" s="517">
        <f t="shared" si="5"/>
        <v>0</v>
      </c>
      <c r="W25" s="517">
        <f t="shared" si="5"/>
        <v>0</v>
      </c>
      <c r="X25" s="517">
        <f t="shared" si="5"/>
        <v>0</v>
      </c>
      <c r="Y25" s="517">
        <f t="shared" si="5"/>
        <v>0</v>
      </c>
      <c r="Z25" s="517">
        <f t="shared" si="5"/>
        <v>0</v>
      </c>
      <c r="AA25" s="539">
        <f t="shared" si="5"/>
        <v>0</v>
      </c>
      <c r="AB25" s="539">
        <f t="shared" si="5"/>
        <v>0</v>
      </c>
      <c r="AC25" s="539">
        <f t="shared" si="5"/>
        <v>0</v>
      </c>
      <c r="AD25" s="539">
        <f t="shared" si="5"/>
        <v>0</v>
      </c>
      <c r="AE25" s="24">
        <f t="shared" si="5"/>
        <v>0</v>
      </c>
      <c r="AF25" s="24">
        <f t="shared" si="5"/>
        <v>0</v>
      </c>
      <c r="AG25" s="24">
        <f t="shared" si="5"/>
        <v>0</v>
      </c>
      <c r="AH25" s="24">
        <f t="shared" si="5"/>
        <v>0</v>
      </c>
      <c r="AI25" s="24">
        <f t="shared" si="5"/>
        <v>0</v>
      </c>
      <c r="AJ25" s="24">
        <f t="shared" si="5"/>
        <v>0</v>
      </c>
      <c r="AK25" s="539">
        <f t="shared" si="5"/>
        <v>0</v>
      </c>
      <c r="AL25" s="539">
        <f t="shared" si="5"/>
        <v>0</v>
      </c>
      <c r="AM25" s="539">
        <f t="shared" si="5"/>
        <v>0</v>
      </c>
      <c r="AN25" s="539">
        <f t="shared" si="5"/>
        <v>0</v>
      </c>
      <c r="AO25" s="539">
        <f t="shared" si="5"/>
        <v>0</v>
      </c>
      <c r="AP25" s="539">
        <f t="shared" si="5"/>
        <v>0</v>
      </c>
      <c r="AQ25" s="539">
        <f t="shared" si="5"/>
        <v>0</v>
      </c>
      <c r="AR25" s="539">
        <f t="shared" si="5"/>
        <v>0</v>
      </c>
      <c r="AS25" s="539">
        <f t="shared" si="5"/>
        <v>0</v>
      </c>
      <c r="AT25" s="539">
        <f t="shared" si="5"/>
        <v>0</v>
      </c>
      <c r="AU25" s="539">
        <f t="shared" si="5"/>
        <v>0</v>
      </c>
      <c r="AV25" s="539">
        <f t="shared" si="5"/>
        <v>0</v>
      </c>
      <c r="AW25" s="539">
        <f t="shared" si="5"/>
        <v>0</v>
      </c>
      <c r="AX25" s="539">
        <f t="shared" si="5"/>
        <v>0</v>
      </c>
      <c r="AY25" s="539">
        <f t="shared" si="5"/>
        <v>0</v>
      </c>
      <c r="AZ25" s="539">
        <f t="shared" si="5"/>
        <v>0</v>
      </c>
    </row>
    <row r="26" spans="1:52" s="25" customFormat="1" x14ac:dyDescent="0.25">
      <c r="A26" s="26">
        <v>6</v>
      </c>
      <c r="B26" s="22" t="s">
        <v>102</v>
      </c>
      <c r="C26" s="23" t="s">
        <v>103</v>
      </c>
      <c r="D26" s="22" t="s">
        <v>91</v>
      </c>
      <c r="E26" s="539">
        <f t="shared" ref="E26:AZ26" si="6">SUMIF($A27:$A73,$A26,E27:E73)</f>
        <v>0</v>
      </c>
      <c r="F26" s="539">
        <f t="shared" si="6"/>
        <v>0</v>
      </c>
      <c r="G26" s="539">
        <f t="shared" si="6"/>
        <v>0</v>
      </c>
      <c r="H26" s="539">
        <f t="shared" si="6"/>
        <v>0</v>
      </c>
      <c r="I26" s="539">
        <f t="shared" si="6"/>
        <v>0</v>
      </c>
      <c r="J26" s="539">
        <f t="shared" si="6"/>
        <v>0</v>
      </c>
      <c r="K26" s="539">
        <f t="shared" si="6"/>
        <v>0</v>
      </c>
      <c r="L26" s="539">
        <f t="shared" si="6"/>
        <v>0</v>
      </c>
      <c r="M26" s="539">
        <f t="shared" si="6"/>
        <v>0</v>
      </c>
      <c r="N26" s="539">
        <f t="shared" si="6"/>
        <v>0</v>
      </c>
      <c r="O26" s="539">
        <f t="shared" si="6"/>
        <v>0</v>
      </c>
      <c r="P26" s="539">
        <f t="shared" si="6"/>
        <v>0</v>
      </c>
      <c r="Q26" s="539">
        <f t="shared" si="6"/>
        <v>0</v>
      </c>
      <c r="R26" s="539">
        <f t="shared" si="6"/>
        <v>0</v>
      </c>
      <c r="S26" s="539">
        <f t="shared" si="6"/>
        <v>0</v>
      </c>
      <c r="T26" s="539">
        <f t="shared" si="6"/>
        <v>0</v>
      </c>
      <c r="U26" s="517">
        <f t="shared" si="6"/>
        <v>0</v>
      </c>
      <c r="V26" s="517">
        <f t="shared" si="6"/>
        <v>0</v>
      </c>
      <c r="W26" s="517">
        <f t="shared" si="6"/>
        <v>0</v>
      </c>
      <c r="X26" s="517">
        <f t="shared" si="6"/>
        <v>0</v>
      </c>
      <c r="Y26" s="517">
        <f t="shared" si="6"/>
        <v>0</v>
      </c>
      <c r="Z26" s="517">
        <f t="shared" si="6"/>
        <v>0</v>
      </c>
      <c r="AA26" s="539">
        <f t="shared" si="6"/>
        <v>0</v>
      </c>
      <c r="AB26" s="539">
        <f t="shared" si="6"/>
        <v>0</v>
      </c>
      <c r="AC26" s="539">
        <f t="shared" si="6"/>
        <v>0</v>
      </c>
      <c r="AD26" s="539">
        <f t="shared" si="6"/>
        <v>0</v>
      </c>
      <c r="AE26" s="24">
        <f t="shared" si="6"/>
        <v>0</v>
      </c>
      <c r="AF26" s="24">
        <f t="shared" si="6"/>
        <v>0</v>
      </c>
      <c r="AG26" s="24">
        <f t="shared" si="6"/>
        <v>0</v>
      </c>
      <c r="AH26" s="24">
        <f t="shared" si="6"/>
        <v>0</v>
      </c>
      <c r="AI26" s="24">
        <f t="shared" si="6"/>
        <v>0</v>
      </c>
      <c r="AJ26" s="24">
        <f t="shared" si="6"/>
        <v>0</v>
      </c>
      <c r="AK26" s="539">
        <f t="shared" si="6"/>
        <v>0</v>
      </c>
      <c r="AL26" s="539">
        <f t="shared" si="6"/>
        <v>0</v>
      </c>
      <c r="AM26" s="539">
        <f t="shared" si="6"/>
        <v>0</v>
      </c>
      <c r="AN26" s="539">
        <f t="shared" si="6"/>
        <v>0</v>
      </c>
      <c r="AO26" s="539">
        <f t="shared" si="6"/>
        <v>0</v>
      </c>
      <c r="AP26" s="539">
        <f t="shared" si="6"/>
        <v>0</v>
      </c>
      <c r="AQ26" s="539">
        <f t="shared" si="6"/>
        <v>0</v>
      </c>
      <c r="AR26" s="539">
        <f t="shared" si="6"/>
        <v>0</v>
      </c>
      <c r="AS26" s="539">
        <f t="shared" si="6"/>
        <v>0</v>
      </c>
      <c r="AT26" s="539">
        <f t="shared" si="6"/>
        <v>0</v>
      </c>
      <c r="AU26" s="539">
        <f t="shared" si="6"/>
        <v>0</v>
      </c>
      <c r="AV26" s="539">
        <f t="shared" si="6"/>
        <v>0</v>
      </c>
      <c r="AW26" s="539">
        <f t="shared" si="6"/>
        <v>0</v>
      </c>
      <c r="AX26" s="539">
        <f t="shared" si="6"/>
        <v>0</v>
      </c>
      <c r="AY26" s="539">
        <f t="shared" si="6"/>
        <v>0</v>
      </c>
      <c r="AZ26" s="539">
        <f t="shared" si="6"/>
        <v>0</v>
      </c>
    </row>
    <row r="27" spans="1:52" s="33" customFormat="1" x14ac:dyDescent="0.25">
      <c r="A27" s="27"/>
      <c r="B27" s="28" t="s">
        <v>104</v>
      </c>
      <c r="C27" s="29" t="s">
        <v>793</v>
      </c>
      <c r="D27" s="30" t="s">
        <v>91</v>
      </c>
      <c r="E27" s="540">
        <f t="shared" ref="E27:AZ27" si="7">E28+E48+E68+E71+E72+E73</f>
        <v>0</v>
      </c>
      <c r="F27" s="540">
        <f t="shared" si="7"/>
        <v>0</v>
      </c>
      <c r="G27" s="540">
        <f t="shared" si="7"/>
        <v>0</v>
      </c>
      <c r="H27" s="540">
        <f t="shared" si="7"/>
        <v>0</v>
      </c>
      <c r="I27" s="540">
        <f t="shared" si="7"/>
        <v>0</v>
      </c>
      <c r="J27" s="540">
        <f t="shared" si="7"/>
        <v>0</v>
      </c>
      <c r="K27" s="540">
        <f t="shared" si="7"/>
        <v>0</v>
      </c>
      <c r="L27" s="540">
        <f t="shared" si="7"/>
        <v>0</v>
      </c>
      <c r="M27" s="540">
        <f t="shared" si="7"/>
        <v>0</v>
      </c>
      <c r="N27" s="540">
        <f t="shared" si="7"/>
        <v>0</v>
      </c>
      <c r="O27" s="540">
        <f t="shared" si="7"/>
        <v>0</v>
      </c>
      <c r="P27" s="540">
        <f t="shared" si="7"/>
        <v>0</v>
      </c>
      <c r="Q27" s="540">
        <f t="shared" si="7"/>
        <v>0</v>
      </c>
      <c r="R27" s="540">
        <f t="shared" si="7"/>
        <v>0</v>
      </c>
      <c r="S27" s="540">
        <f t="shared" si="7"/>
        <v>0</v>
      </c>
      <c r="T27" s="540">
        <f t="shared" si="7"/>
        <v>0</v>
      </c>
      <c r="U27" s="531">
        <f t="shared" si="7"/>
        <v>0</v>
      </c>
      <c r="V27" s="531">
        <f t="shared" si="7"/>
        <v>0</v>
      </c>
      <c r="W27" s="531">
        <f t="shared" si="7"/>
        <v>0</v>
      </c>
      <c r="X27" s="531">
        <f t="shared" si="7"/>
        <v>0</v>
      </c>
      <c r="Y27" s="531">
        <f t="shared" si="7"/>
        <v>0</v>
      </c>
      <c r="Z27" s="531">
        <f t="shared" si="7"/>
        <v>0</v>
      </c>
      <c r="AA27" s="540">
        <f t="shared" si="7"/>
        <v>0</v>
      </c>
      <c r="AB27" s="540">
        <f t="shared" si="7"/>
        <v>0</v>
      </c>
      <c r="AC27" s="540">
        <f t="shared" si="7"/>
        <v>0</v>
      </c>
      <c r="AD27" s="540">
        <f t="shared" si="7"/>
        <v>0</v>
      </c>
      <c r="AE27" s="31">
        <f t="shared" si="7"/>
        <v>0</v>
      </c>
      <c r="AF27" s="31">
        <f t="shared" si="7"/>
        <v>0</v>
      </c>
      <c r="AG27" s="31">
        <f t="shared" si="7"/>
        <v>0</v>
      </c>
      <c r="AH27" s="31">
        <f t="shared" si="7"/>
        <v>0</v>
      </c>
      <c r="AI27" s="31">
        <f t="shared" si="7"/>
        <v>0</v>
      </c>
      <c r="AJ27" s="31">
        <f t="shared" si="7"/>
        <v>0</v>
      </c>
      <c r="AK27" s="540">
        <f t="shared" si="7"/>
        <v>0</v>
      </c>
      <c r="AL27" s="540">
        <f t="shared" si="7"/>
        <v>0</v>
      </c>
      <c r="AM27" s="540">
        <f t="shared" si="7"/>
        <v>0</v>
      </c>
      <c r="AN27" s="540">
        <f t="shared" si="7"/>
        <v>0</v>
      </c>
      <c r="AO27" s="540">
        <f t="shared" si="7"/>
        <v>0</v>
      </c>
      <c r="AP27" s="540">
        <f t="shared" si="7"/>
        <v>0</v>
      </c>
      <c r="AQ27" s="540">
        <f t="shared" si="7"/>
        <v>0</v>
      </c>
      <c r="AR27" s="540">
        <f t="shared" si="7"/>
        <v>0</v>
      </c>
      <c r="AS27" s="540">
        <f t="shared" si="7"/>
        <v>0</v>
      </c>
      <c r="AT27" s="540">
        <f t="shared" si="7"/>
        <v>0</v>
      </c>
      <c r="AU27" s="540">
        <f t="shared" si="7"/>
        <v>0</v>
      </c>
      <c r="AV27" s="540">
        <f t="shared" si="7"/>
        <v>0</v>
      </c>
      <c r="AW27" s="540">
        <f t="shared" si="7"/>
        <v>0</v>
      </c>
      <c r="AX27" s="540">
        <f t="shared" si="7"/>
        <v>0</v>
      </c>
      <c r="AY27" s="540">
        <f t="shared" si="7"/>
        <v>0</v>
      </c>
      <c r="AZ27" s="540">
        <f t="shared" si="7"/>
        <v>0</v>
      </c>
    </row>
    <row r="28" spans="1:52" s="38" customFormat="1" x14ac:dyDescent="0.25">
      <c r="A28" s="34">
        <v>1</v>
      </c>
      <c r="B28" s="35" t="s">
        <v>106</v>
      </c>
      <c r="C28" s="36" t="s">
        <v>107</v>
      </c>
      <c r="D28" s="37" t="s">
        <v>91</v>
      </c>
      <c r="E28" s="540">
        <v>0</v>
      </c>
      <c r="F28" s="540">
        <v>0</v>
      </c>
      <c r="G28" s="540">
        <f>G32</f>
        <v>0</v>
      </c>
      <c r="H28" s="540">
        <v>0</v>
      </c>
      <c r="I28" s="540">
        <v>0</v>
      </c>
      <c r="J28" s="540">
        <v>0</v>
      </c>
      <c r="K28" s="540">
        <f>K32</f>
        <v>0</v>
      </c>
      <c r="L28" s="540">
        <v>0</v>
      </c>
      <c r="M28" s="540">
        <f>M32</f>
        <v>0</v>
      </c>
      <c r="N28" s="540">
        <v>0</v>
      </c>
      <c r="O28" s="540">
        <v>0</v>
      </c>
      <c r="P28" s="540">
        <v>0</v>
      </c>
      <c r="Q28" s="540">
        <v>0</v>
      </c>
      <c r="R28" s="540">
        <v>0</v>
      </c>
      <c r="S28" s="540">
        <v>0</v>
      </c>
      <c r="T28" s="540">
        <v>0</v>
      </c>
      <c r="U28" s="531">
        <v>0</v>
      </c>
      <c r="V28" s="531">
        <v>0</v>
      </c>
      <c r="W28" s="531">
        <v>0</v>
      </c>
      <c r="X28" s="531">
        <v>0</v>
      </c>
      <c r="Y28" s="531">
        <v>0</v>
      </c>
      <c r="Z28" s="531">
        <v>0</v>
      </c>
      <c r="AA28" s="540">
        <v>0</v>
      </c>
      <c r="AB28" s="540">
        <v>0</v>
      </c>
      <c r="AC28" s="540">
        <v>0</v>
      </c>
      <c r="AD28" s="540">
        <v>0</v>
      </c>
      <c r="AE28" s="31">
        <v>0</v>
      </c>
      <c r="AF28" s="31">
        <v>0</v>
      </c>
      <c r="AG28" s="31">
        <v>0</v>
      </c>
      <c r="AH28" s="31">
        <v>0</v>
      </c>
      <c r="AI28" s="31">
        <v>0</v>
      </c>
      <c r="AJ28" s="31">
        <v>0</v>
      </c>
      <c r="AK28" s="540">
        <v>0</v>
      </c>
      <c r="AL28" s="540">
        <v>0</v>
      </c>
      <c r="AM28" s="540">
        <v>0</v>
      </c>
      <c r="AN28" s="540">
        <v>0</v>
      </c>
      <c r="AO28" s="540">
        <v>0</v>
      </c>
      <c r="AP28" s="540">
        <v>0</v>
      </c>
      <c r="AQ28" s="540">
        <v>0</v>
      </c>
      <c r="AR28" s="540">
        <v>0</v>
      </c>
      <c r="AS28" s="540">
        <v>0</v>
      </c>
      <c r="AT28" s="540">
        <v>0</v>
      </c>
      <c r="AU28" s="540">
        <v>0</v>
      </c>
      <c r="AV28" s="540">
        <v>0</v>
      </c>
      <c r="AW28" s="540">
        <v>0</v>
      </c>
      <c r="AX28" s="540">
        <v>0</v>
      </c>
      <c r="AY28" s="540">
        <v>0</v>
      </c>
      <c r="AZ28" s="540">
        <v>0</v>
      </c>
    </row>
    <row r="29" spans="1:52" s="44" customFormat="1" ht="31.5" x14ac:dyDescent="0.25">
      <c r="A29" s="39"/>
      <c r="B29" s="40" t="s">
        <v>108</v>
      </c>
      <c r="C29" s="41" t="s">
        <v>109</v>
      </c>
      <c r="D29" s="42" t="s">
        <v>91</v>
      </c>
      <c r="E29" s="541">
        <v>0</v>
      </c>
      <c r="F29" s="541">
        <v>0</v>
      </c>
      <c r="G29" s="541">
        <v>0</v>
      </c>
      <c r="H29" s="541">
        <v>0</v>
      </c>
      <c r="I29" s="541">
        <v>0</v>
      </c>
      <c r="J29" s="541">
        <v>0</v>
      </c>
      <c r="K29" s="541">
        <v>0</v>
      </c>
      <c r="L29" s="541">
        <v>0</v>
      </c>
      <c r="M29" s="541">
        <v>0</v>
      </c>
      <c r="N29" s="541">
        <v>0</v>
      </c>
      <c r="O29" s="541">
        <v>0</v>
      </c>
      <c r="P29" s="541">
        <v>0</v>
      </c>
      <c r="Q29" s="541">
        <v>0</v>
      </c>
      <c r="R29" s="541">
        <v>0</v>
      </c>
      <c r="S29" s="541">
        <v>0</v>
      </c>
      <c r="T29" s="541">
        <v>0</v>
      </c>
      <c r="U29" s="532">
        <v>0</v>
      </c>
      <c r="V29" s="532">
        <v>0</v>
      </c>
      <c r="W29" s="532">
        <v>0</v>
      </c>
      <c r="X29" s="532">
        <v>0</v>
      </c>
      <c r="Y29" s="532">
        <v>0</v>
      </c>
      <c r="Z29" s="532">
        <v>0</v>
      </c>
      <c r="AA29" s="541">
        <v>0</v>
      </c>
      <c r="AB29" s="541">
        <v>0</v>
      </c>
      <c r="AC29" s="541">
        <v>0</v>
      </c>
      <c r="AD29" s="541">
        <v>0</v>
      </c>
      <c r="AE29" s="43">
        <v>0</v>
      </c>
      <c r="AF29" s="43">
        <v>0</v>
      </c>
      <c r="AG29" s="43">
        <v>0</v>
      </c>
      <c r="AH29" s="43">
        <v>0</v>
      </c>
      <c r="AI29" s="43">
        <v>0</v>
      </c>
      <c r="AJ29" s="43">
        <v>0</v>
      </c>
      <c r="AK29" s="541">
        <v>0</v>
      </c>
      <c r="AL29" s="541">
        <v>0</v>
      </c>
      <c r="AM29" s="541">
        <v>0</v>
      </c>
      <c r="AN29" s="541">
        <v>0</v>
      </c>
      <c r="AO29" s="541">
        <v>0</v>
      </c>
      <c r="AP29" s="541">
        <v>0</v>
      </c>
      <c r="AQ29" s="541">
        <v>0</v>
      </c>
      <c r="AR29" s="541">
        <v>0</v>
      </c>
      <c r="AS29" s="541">
        <v>0</v>
      </c>
      <c r="AT29" s="541">
        <v>0</v>
      </c>
      <c r="AU29" s="541">
        <v>0</v>
      </c>
      <c r="AV29" s="541">
        <v>0</v>
      </c>
      <c r="AW29" s="541">
        <v>0</v>
      </c>
      <c r="AX29" s="541">
        <v>0</v>
      </c>
      <c r="AY29" s="541">
        <v>0</v>
      </c>
      <c r="AZ29" s="541">
        <v>0</v>
      </c>
    </row>
    <row r="30" spans="1:52" s="44" customFormat="1" ht="47.25" x14ac:dyDescent="0.25">
      <c r="A30" s="39"/>
      <c r="B30" s="40" t="s">
        <v>110</v>
      </c>
      <c r="C30" s="41" t="s">
        <v>111</v>
      </c>
      <c r="D30" s="42" t="s">
        <v>91</v>
      </c>
      <c r="E30" s="541" t="s">
        <v>105</v>
      </c>
      <c r="F30" s="541" t="s">
        <v>105</v>
      </c>
      <c r="G30" s="541" t="s">
        <v>105</v>
      </c>
      <c r="H30" s="541" t="s">
        <v>105</v>
      </c>
      <c r="I30" s="541" t="s">
        <v>105</v>
      </c>
      <c r="J30" s="541" t="s">
        <v>105</v>
      </c>
      <c r="K30" s="541" t="s">
        <v>105</v>
      </c>
      <c r="L30" s="541" t="s">
        <v>105</v>
      </c>
      <c r="M30" s="541" t="s">
        <v>105</v>
      </c>
      <c r="N30" s="541" t="s">
        <v>105</v>
      </c>
      <c r="O30" s="541" t="s">
        <v>105</v>
      </c>
      <c r="P30" s="541" t="s">
        <v>105</v>
      </c>
      <c r="Q30" s="541" t="s">
        <v>105</v>
      </c>
      <c r="R30" s="541" t="s">
        <v>105</v>
      </c>
      <c r="S30" s="541" t="s">
        <v>105</v>
      </c>
      <c r="T30" s="541" t="s">
        <v>105</v>
      </c>
      <c r="U30" s="532" t="s">
        <v>105</v>
      </c>
      <c r="V30" s="532" t="s">
        <v>105</v>
      </c>
      <c r="W30" s="532" t="s">
        <v>105</v>
      </c>
      <c r="X30" s="532" t="s">
        <v>105</v>
      </c>
      <c r="Y30" s="532" t="s">
        <v>105</v>
      </c>
      <c r="Z30" s="532" t="s">
        <v>105</v>
      </c>
      <c r="AA30" s="541" t="s">
        <v>105</v>
      </c>
      <c r="AB30" s="541" t="s">
        <v>105</v>
      </c>
      <c r="AC30" s="541" t="s">
        <v>105</v>
      </c>
      <c r="AD30" s="541" t="s">
        <v>105</v>
      </c>
      <c r="AE30" s="43" t="s">
        <v>105</v>
      </c>
      <c r="AF30" s="43" t="s">
        <v>105</v>
      </c>
      <c r="AG30" s="43" t="s">
        <v>105</v>
      </c>
      <c r="AH30" s="43" t="s">
        <v>105</v>
      </c>
      <c r="AI30" s="43" t="s">
        <v>105</v>
      </c>
      <c r="AJ30" s="43" t="s">
        <v>105</v>
      </c>
      <c r="AK30" s="541" t="s">
        <v>105</v>
      </c>
      <c r="AL30" s="541" t="s">
        <v>105</v>
      </c>
      <c r="AM30" s="541" t="s">
        <v>105</v>
      </c>
      <c r="AN30" s="541" t="s">
        <v>105</v>
      </c>
      <c r="AO30" s="541" t="s">
        <v>105</v>
      </c>
      <c r="AP30" s="541" t="s">
        <v>105</v>
      </c>
      <c r="AQ30" s="541" t="s">
        <v>105</v>
      </c>
      <c r="AR30" s="541" t="s">
        <v>105</v>
      </c>
      <c r="AS30" s="541" t="s">
        <v>105</v>
      </c>
      <c r="AT30" s="541" t="s">
        <v>105</v>
      </c>
      <c r="AU30" s="541" t="s">
        <v>105</v>
      </c>
      <c r="AV30" s="541" t="s">
        <v>105</v>
      </c>
      <c r="AW30" s="541" t="s">
        <v>105</v>
      </c>
      <c r="AX30" s="541" t="s">
        <v>105</v>
      </c>
      <c r="AY30" s="541" t="s">
        <v>105</v>
      </c>
      <c r="AZ30" s="541" t="s">
        <v>105</v>
      </c>
    </row>
    <row r="31" spans="1:52" ht="47.25" x14ac:dyDescent="0.25">
      <c r="A31" s="39"/>
      <c r="B31" s="40" t="s">
        <v>112</v>
      </c>
      <c r="C31" s="41" t="s">
        <v>113</v>
      </c>
      <c r="D31" s="42" t="s">
        <v>91</v>
      </c>
      <c r="E31" s="541" t="s">
        <v>105</v>
      </c>
      <c r="F31" s="541" t="s">
        <v>105</v>
      </c>
      <c r="G31" s="541" t="s">
        <v>105</v>
      </c>
      <c r="H31" s="541" t="s">
        <v>105</v>
      </c>
      <c r="I31" s="541" t="s">
        <v>105</v>
      </c>
      <c r="J31" s="541" t="s">
        <v>105</v>
      </c>
      <c r="K31" s="541" t="s">
        <v>105</v>
      </c>
      <c r="L31" s="541" t="s">
        <v>105</v>
      </c>
      <c r="M31" s="541" t="s">
        <v>105</v>
      </c>
      <c r="N31" s="541" t="s">
        <v>105</v>
      </c>
      <c r="O31" s="541" t="s">
        <v>105</v>
      </c>
      <c r="P31" s="541" t="s">
        <v>105</v>
      </c>
      <c r="Q31" s="541" t="s">
        <v>105</v>
      </c>
      <c r="R31" s="541" t="s">
        <v>105</v>
      </c>
      <c r="S31" s="541" t="s">
        <v>105</v>
      </c>
      <c r="T31" s="541" t="s">
        <v>105</v>
      </c>
      <c r="U31" s="532" t="s">
        <v>105</v>
      </c>
      <c r="V31" s="532" t="s">
        <v>105</v>
      </c>
      <c r="W31" s="532" t="s">
        <v>105</v>
      </c>
      <c r="X31" s="532" t="s">
        <v>105</v>
      </c>
      <c r="Y31" s="532" t="s">
        <v>105</v>
      </c>
      <c r="Z31" s="532" t="s">
        <v>105</v>
      </c>
      <c r="AA31" s="541" t="s">
        <v>105</v>
      </c>
      <c r="AB31" s="541" t="s">
        <v>105</v>
      </c>
      <c r="AC31" s="541" t="s">
        <v>105</v>
      </c>
      <c r="AD31" s="541" t="s">
        <v>105</v>
      </c>
      <c r="AE31" s="43" t="s">
        <v>105</v>
      </c>
      <c r="AF31" s="43" t="s">
        <v>105</v>
      </c>
      <c r="AG31" s="43" t="s">
        <v>105</v>
      </c>
      <c r="AH31" s="43" t="s">
        <v>105</v>
      </c>
      <c r="AI31" s="43" t="s">
        <v>105</v>
      </c>
      <c r="AJ31" s="43" t="s">
        <v>105</v>
      </c>
      <c r="AK31" s="541" t="s">
        <v>105</v>
      </c>
      <c r="AL31" s="541" t="s">
        <v>105</v>
      </c>
      <c r="AM31" s="541" t="s">
        <v>105</v>
      </c>
      <c r="AN31" s="541" t="s">
        <v>105</v>
      </c>
      <c r="AO31" s="541" t="s">
        <v>105</v>
      </c>
      <c r="AP31" s="541" t="s">
        <v>105</v>
      </c>
      <c r="AQ31" s="541" t="s">
        <v>105</v>
      </c>
      <c r="AR31" s="541" t="s">
        <v>105</v>
      </c>
      <c r="AS31" s="541" t="s">
        <v>105</v>
      </c>
      <c r="AT31" s="541" t="s">
        <v>105</v>
      </c>
      <c r="AU31" s="541" t="s">
        <v>105</v>
      </c>
      <c r="AV31" s="541" t="s">
        <v>105</v>
      </c>
      <c r="AW31" s="541" t="s">
        <v>105</v>
      </c>
      <c r="AX31" s="541" t="s">
        <v>105</v>
      </c>
      <c r="AY31" s="541" t="s">
        <v>105</v>
      </c>
      <c r="AZ31" s="541" t="s">
        <v>105</v>
      </c>
    </row>
    <row r="32" spans="1:52" ht="31.5" x14ac:dyDescent="0.25">
      <c r="A32" s="39"/>
      <c r="B32" s="40" t="s">
        <v>114</v>
      </c>
      <c r="C32" s="41" t="s">
        <v>115</v>
      </c>
      <c r="D32" s="42" t="s">
        <v>91</v>
      </c>
      <c r="E32" s="541">
        <v>0</v>
      </c>
      <c r="F32" s="541">
        <v>0</v>
      </c>
      <c r="G32" s="541">
        <v>0</v>
      </c>
      <c r="H32" s="541">
        <v>0</v>
      </c>
      <c r="I32" s="541">
        <v>0</v>
      </c>
      <c r="J32" s="541">
        <v>0</v>
      </c>
      <c r="K32" s="541">
        <v>0</v>
      </c>
      <c r="L32" s="541">
        <v>0</v>
      </c>
      <c r="M32" s="541">
        <v>0</v>
      </c>
      <c r="N32" s="541">
        <v>0</v>
      </c>
      <c r="O32" s="541">
        <v>0</v>
      </c>
      <c r="P32" s="541">
        <v>0</v>
      </c>
      <c r="Q32" s="541">
        <v>0</v>
      </c>
      <c r="R32" s="541">
        <v>0</v>
      </c>
      <c r="S32" s="541">
        <v>0</v>
      </c>
      <c r="T32" s="541">
        <v>0</v>
      </c>
      <c r="U32" s="532">
        <v>0</v>
      </c>
      <c r="V32" s="532">
        <v>0</v>
      </c>
      <c r="W32" s="532">
        <v>0</v>
      </c>
      <c r="X32" s="532">
        <v>0</v>
      </c>
      <c r="Y32" s="532">
        <v>0</v>
      </c>
      <c r="Z32" s="532">
        <v>0</v>
      </c>
      <c r="AA32" s="541">
        <v>0</v>
      </c>
      <c r="AB32" s="541">
        <v>0</v>
      </c>
      <c r="AC32" s="541">
        <v>0</v>
      </c>
      <c r="AD32" s="541">
        <v>0</v>
      </c>
      <c r="AE32" s="43">
        <v>0</v>
      </c>
      <c r="AF32" s="43">
        <v>0</v>
      </c>
      <c r="AG32" s="43">
        <v>0</v>
      </c>
      <c r="AH32" s="43">
        <v>0</v>
      </c>
      <c r="AI32" s="43">
        <v>0</v>
      </c>
      <c r="AJ32" s="43">
        <v>0</v>
      </c>
      <c r="AK32" s="541">
        <v>0</v>
      </c>
      <c r="AL32" s="541">
        <v>0</v>
      </c>
      <c r="AM32" s="541">
        <v>0</v>
      </c>
      <c r="AN32" s="541">
        <v>0</v>
      </c>
      <c r="AO32" s="541">
        <v>0</v>
      </c>
      <c r="AP32" s="541">
        <v>0</v>
      </c>
      <c r="AQ32" s="541">
        <v>0</v>
      </c>
      <c r="AR32" s="541">
        <v>0</v>
      </c>
      <c r="AS32" s="541">
        <v>0</v>
      </c>
      <c r="AT32" s="541">
        <v>0</v>
      </c>
      <c r="AU32" s="541">
        <v>0</v>
      </c>
      <c r="AV32" s="541">
        <v>0</v>
      </c>
      <c r="AW32" s="541">
        <v>0</v>
      </c>
      <c r="AX32" s="541">
        <v>0</v>
      </c>
      <c r="AY32" s="541">
        <v>0</v>
      </c>
      <c r="AZ32" s="541">
        <v>0</v>
      </c>
    </row>
    <row r="33" spans="1:52" ht="31.5" x14ac:dyDescent="0.25">
      <c r="A33" s="39"/>
      <c r="B33" s="40" t="s">
        <v>116</v>
      </c>
      <c r="C33" s="41" t="s">
        <v>117</v>
      </c>
      <c r="D33" s="42" t="s">
        <v>91</v>
      </c>
      <c r="E33" s="541">
        <v>0</v>
      </c>
      <c r="F33" s="541">
        <v>0</v>
      </c>
      <c r="G33" s="541">
        <v>0</v>
      </c>
      <c r="H33" s="541">
        <v>0</v>
      </c>
      <c r="I33" s="541">
        <v>0</v>
      </c>
      <c r="J33" s="541">
        <v>0</v>
      </c>
      <c r="K33" s="541">
        <v>0</v>
      </c>
      <c r="L33" s="541">
        <v>0</v>
      </c>
      <c r="M33" s="541">
        <v>0</v>
      </c>
      <c r="N33" s="541">
        <v>0</v>
      </c>
      <c r="O33" s="541">
        <v>0</v>
      </c>
      <c r="P33" s="541">
        <v>0</v>
      </c>
      <c r="Q33" s="541">
        <v>0</v>
      </c>
      <c r="R33" s="541">
        <v>0</v>
      </c>
      <c r="S33" s="541">
        <v>0</v>
      </c>
      <c r="T33" s="541">
        <v>0</v>
      </c>
      <c r="U33" s="532">
        <v>0</v>
      </c>
      <c r="V33" s="532">
        <v>0</v>
      </c>
      <c r="W33" s="532">
        <v>0</v>
      </c>
      <c r="X33" s="532">
        <v>0</v>
      </c>
      <c r="Y33" s="532">
        <v>0</v>
      </c>
      <c r="Z33" s="532">
        <v>0</v>
      </c>
      <c r="AA33" s="541">
        <v>0</v>
      </c>
      <c r="AB33" s="541">
        <v>0</v>
      </c>
      <c r="AC33" s="541">
        <v>0</v>
      </c>
      <c r="AD33" s="541">
        <v>0</v>
      </c>
      <c r="AE33" s="43">
        <v>0</v>
      </c>
      <c r="AF33" s="43">
        <v>0</v>
      </c>
      <c r="AG33" s="43">
        <v>0</v>
      </c>
      <c r="AH33" s="43">
        <v>0</v>
      </c>
      <c r="AI33" s="43">
        <v>0</v>
      </c>
      <c r="AJ33" s="43">
        <v>0</v>
      </c>
      <c r="AK33" s="541">
        <v>0</v>
      </c>
      <c r="AL33" s="541">
        <v>0</v>
      </c>
      <c r="AM33" s="541">
        <v>0</v>
      </c>
      <c r="AN33" s="541">
        <v>0</v>
      </c>
      <c r="AO33" s="541">
        <v>0</v>
      </c>
      <c r="AP33" s="541">
        <v>0</v>
      </c>
      <c r="AQ33" s="541">
        <v>0</v>
      </c>
      <c r="AR33" s="541">
        <v>0</v>
      </c>
      <c r="AS33" s="541">
        <v>0</v>
      </c>
      <c r="AT33" s="541">
        <v>0</v>
      </c>
      <c r="AU33" s="541">
        <v>0</v>
      </c>
      <c r="AV33" s="541">
        <v>0</v>
      </c>
      <c r="AW33" s="541">
        <v>0</v>
      </c>
      <c r="AX33" s="541">
        <v>0</v>
      </c>
      <c r="AY33" s="541">
        <v>0</v>
      </c>
      <c r="AZ33" s="541">
        <v>0</v>
      </c>
    </row>
    <row r="34" spans="1:52" ht="47.25" x14ac:dyDescent="0.25">
      <c r="A34" s="39"/>
      <c r="B34" s="40" t="s">
        <v>118</v>
      </c>
      <c r="C34" s="41" t="s">
        <v>119</v>
      </c>
      <c r="D34" s="42" t="s">
        <v>91</v>
      </c>
      <c r="E34" s="541">
        <v>0</v>
      </c>
      <c r="F34" s="541">
        <v>0</v>
      </c>
      <c r="G34" s="541">
        <v>0</v>
      </c>
      <c r="H34" s="541">
        <v>0</v>
      </c>
      <c r="I34" s="541">
        <v>0</v>
      </c>
      <c r="J34" s="541">
        <v>0</v>
      </c>
      <c r="K34" s="541">
        <v>0</v>
      </c>
      <c r="L34" s="541">
        <v>0</v>
      </c>
      <c r="M34" s="541">
        <v>0</v>
      </c>
      <c r="N34" s="541">
        <v>0</v>
      </c>
      <c r="O34" s="541">
        <v>0</v>
      </c>
      <c r="P34" s="541">
        <v>0</v>
      </c>
      <c r="Q34" s="541">
        <v>0</v>
      </c>
      <c r="R34" s="541">
        <v>0</v>
      </c>
      <c r="S34" s="541">
        <v>0</v>
      </c>
      <c r="T34" s="541">
        <v>0</v>
      </c>
      <c r="U34" s="532">
        <v>0</v>
      </c>
      <c r="V34" s="532">
        <v>0</v>
      </c>
      <c r="W34" s="532">
        <v>0</v>
      </c>
      <c r="X34" s="532">
        <v>0</v>
      </c>
      <c r="Y34" s="532">
        <v>0</v>
      </c>
      <c r="Z34" s="532">
        <v>0</v>
      </c>
      <c r="AA34" s="541">
        <v>0</v>
      </c>
      <c r="AB34" s="541">
        <v>0</v>
      </c>
      <c r="AC34" s="541">
        <v>0</v>
      </c>
      <c r="AD34" s="541">
        <v>0</v>
      </c>
      <c r="AE34" s="43">
        <v>0</v>
      </c>
      <c r="AF34" s="43">
        <v>0</v>
      </c>
      <c r="AG34" s="43">
        <v>0</v>
      </c>
      <c r="AH34" s="43">
        <v>0</v>
      </c>
      <c r="AI34" s="43">
        <v>0</v>
      </c>
      <c r="AJ34" s="43">
        <v>0</v>
      </c>
      <c r="AK34" s="541">
        <v>0</v>
      </c>
      <c r="AL34" s="541">
        <v>0</v>
      </c>
      <c r="AM34" s="541">
        <v>0</v>
      </c>
      <c r="AN34" s="541">
        <v>0</v>
      </c>
      <c r="AO34" s="541">
        <v>0</v>
      </c>
      <c r="AP34" s="541">
        <v>0</v>
      </c>
      <c r="AQ34" s="541">
        <v>0</v>
      </c>
      <c r="AR34" s="541">
        <v>0</v>
      </c>
      <c r="AS34" s="541">
        <v>0</v>
      </c>
      <c r="AT34" s="541">
        <v>0</v>
      </c>
      <c r="AU34" s="541">
        <v>0</v>
      </c>
      <c r="AV34" s="541">
        <v>0</v>
      </c>
      <c r="AW34" s="541">
        <v>0</v>
      </c>
      <c r="AX34" s="541">
        <v>0</v>
      </c>
      <c r="AY34" s="541">
        <v>0</v>
      </c>
      <c r="AZ34" s="541">
        <v>0</v>
      </c>
    </row>
    <row r="35" spans="1:52" ht="31.5" x14ac:dyDescent="0.25">
      <c r="A35" s="39"/>
      <c r="B35" s="40" t="s">
        <v>120</v>
      </c>
      <c r="C35" s="41" t="s">
        <v>121</v>
      </c>
      <c r="D35" s="42" t="s">
        <v>91</v>
      </c>
      <c r="E35" s="541">
        <v>0</v>
      </c>
      <c r="F35" s="541">
        <v>0</v>
      </c>
      <c r="G35" s="541">
        <v>0</v>
      </c>
      <c r="H35" s="541">
        <v>0</v>
      </c>
      <c r="I35" s="541">
        <v>0</v>
      </c>
      <c r="J35" s="541">
        <v>0</v>
      </c>
      <c r="K35" s="541">
        <v>0</v>
      </c>
      <c r="L35" s="541">
        <v>0</v>
      </c>
      <c r="M35" s="541">
        <v>0</v>
      </c>
      <c r="N35" s="541">
        <v>0</v>
      </c>
      <c r="O35" s="541">
        <v>0</v>
      </c>
      <c r="P35" s="541">
        <v>0</v>
      </c>
      <c r="Q35" s="541">
        <v>0</v>
      </c>
      <c r="R35" s="541">
        <v>0</v>
      </c>
      <c r="S35" s="541">
        <v>0</v>
      </c>
      <c r="T35" s="541">
        <v>0</v>
      </c>
      <c r="U35" s="532">
        <v>0</v>
      </c>
      <c r="V35" s="532">
        <v>0</v>
      </c>
      <c r="W35" s="532">
        <v>0</v>
      </c>
      <c r="X35" s="532">
        <v>0</v>
      </c>
      <c r="Y35" s="532">
        <v>0</v>
      </c>
      <c r="Z35" s="532">
        <v>0</v>
      </c>
      <c r="AA35" s="541">
        <v>0</v>
      </c>
      <c r="AB35" s="541">
        <v>0</v>
      </c>
      <c r="AC35" s="541">
        <v>0</v>
      </c>
      <c r="AD35" s="541">
        <v>0</v>
      </c>
      <c r="AE35" s="43">
        <v>0</v>
      </c>
      <c r="AF35" s="43">
        <v>0</v>
      </c>
      <c r="AG35" s="43">
        <v>0</v>
      </c>
      <c r="AH35" s="43">
        <v>0</v>
      </c>
      <c r="AI35" s="43">
        <v>0</v>
      </c>
      <c r="AJ35" s="43">
        <v>0</v>
      </c>
      <c r="AK35" s="541">
        <v>0</v>
      </c>
      <c r="AL35" s="541">
        <v>0</v>
      </c>
      <c r="AM35" s="541">
        <v>0</v>
      </c>
      <c r="AN35" s="541">
        <v>0</v>
      </c>
      <c r="AO35" s="541">
        <v>0</v>
      </c>
      <c r="AP35" s="541">
        <v>0</v>
      </c>
      <c r="AQ35" s="541">
        <v>0</v>
      </c>
      <c r="AR35" s="541">
        <v>0</v>
      </c>
      <c r="AS35" s="541">
        <v>0</v>
      </c>
      <c r="AT35" s="541">
        <v>0</v>
      </c>
      <c r="AU35" s="541">
        <v>0</v>
      </c>
      <c r="AV35" s="541">
        <v>0</v>
      </c>
      <c r="AW35" s="541">
        <v>0</v>
      </c>
      <c r="AX35" s="541">
        <v>0</v>
      </c>
      <c r="AY35" s="541">
        <v>0</v>
      </c>
      <c r="AZ35" s="541">
        <v>0</v>
      </c>
    </row>
    <row r="36" spans="1:52" ht="31.5" x14ac:dyDescent="0.25">
      <c r="A36" s="39"/>
      <c r="B36" s="40" t="s">
        <v>122</v>
      </c>
      <c r="C36" s="41" t="s">
        <v>123</v>
      </c>
      <c r="D36" s="42" t="s">
        <v>91</v>
      </c>
      <c r="E36" s="541">
        <v>0</v>
      </c>
      <c r="F36" s="541">
        <v>0</v>
      </c>
      <c r="G36" s="541">
        <v>0</v>
      </c>
      <c r="H36" s="541">
        <v>0</v>
      </c>
      <c r="I36" s="541">
        <v>0</v>
      </c>
      <c r="J36" s="541">
        <v>0</v>
      </c>
      <c r="K36" s="541">
        <v>0</v>
      </c>
      <c r="L36" s="541">
        <v>0</v>
      </c>
      <c r="M36" s="541">
        <v>0</v>
      </c>
      <c r="N36" s="541">
        <v>0</v>
      </c>
      <c r="O36" s="541">
        <v>0</v>
      </c>
      <c r="P36" s="541">
        <v>0</v>
      </c>
      <c r="Q36" s="541">
        <v>0</v>
      </c>
      <c r="R36" s="541">
        <v>0</v>
      </c>
      <c r="S36" s="541">
        <v>0</v>
      </c>
      <c r="T36" s="541">
        <v>0</v>
      </c>
      <c r="U36" s="532">
        <v>0</v>
      </c>
      <c r="V36" s="532">
        <v>0</v>
      </c>
      <c r="W36" s="532">
        <v>0</v>
      </c>
      <c r="X36" s="532">
        <v>0</v>
      </c>
      <c r="Y36" s="532">
        <v>0</v>
      </c>
      <c r="Z36" s="532">
        <v>0</v>
      </c>
      <c r="AA36" s="541">
        <v>0</v>
      </c>
      <c r="AB36" s="541">
        <v>0</v>
      </c>
      <c r="AC36" s="541">
        <v>0</v>
      </c>
      <c r="AD36" s="541">
        <v>0</v>
      </c>
      <c r="AE36" s="43">
        <v>0</v>
      </c>
      <c r="AF36" s="43">
        <v>0</v>
      </c>
      <c r="AG36" s="43">
        <v>0</v>
      </c>
      <c r="AH36" s="43">
        <v>0</v>
      </c>
      <c r="AI36" s="43">
        <v>0</v>
      </c>
      <c r="AJ36" s="43">
        <v>0</v>
      </c>
      <c r="AK36" s="541">
        <v>0</v>
      </c>
      <c r="AL36" s="541">
        <v>0</v>
      </c>
      <c r="AM36" s="541">
        <v>0</v>
      </c>
      <c r="AN36" s="541">
        <v>0</v>
      </c>
      <c r="AO36" s="541">
        <v>0</v>
      </c>
      <c r="AP36" s="541">
        <v>0</v>
      </c>
      <c r="AQ36" s="541">
        <v>0</v>
      </c>
      <c r="AR36" s="541">
        <v>0</v>
      </c>
      <c r="AS36" s="541">
        <v>0</v>
      </c>
      <c r="AT36" s="541">
        <v>0</v>
      </c>
      <c r="AU36" s="541">
        <v>0</v>
      </c>
      <c r="AV36" s="541">
        <v>0</v>
      </c>
      <c r="AW36" s="541">
        <v>0</v>
      </c>
      <c r="AX36" s="541">
        <v>0</v>
      </c>
      <c r="AY36" s="541">
        <v>0</v>
      </c>
      <c r="AZ36" s="541">
        <v>0</v>
      </c>
    </row>
    <row r="37" spans="1:52" ht="31.5" x14ac:dyDescent="0.25">
      <c r="A37" s="39"/>
      <c r="B37" s="40" t="s">
        <v>124</v>
      </c>
      <c r="C37" s="41" t="s">
        <v>125</v>
      </c>
      <c r="D37" s="42" t="s">
        <v>91</v>
      </c>
      <c r="E37" s="541">
        <v>0</v>
      </c>
      <c r="F37" s="541">
        <v>0</v>
      </c>
      <c r="G37" s="541">
        <v>0</v>
      </c>
      <c r="H37" s="541">
        <v>0</v>
      </c>
      <c r="I37" s="541">
        <v>0</v>
      </c>
      <c r="J37" s="541">
        <v>0</v>
      </c>
      <c r="K37" s="541">
        <v>0</v>
      </c>
      <c r="L37" s="541">
        <v>0</v>
      </c>
      <c r="M37" s="541">
        <v>0</v>
      </c>
      <c r="N37" s="541">
        <v>0</v>
      </c>
      <c r="O37" s="541">
        <v>0</v>
      </c>
      <c r="P37" s="541">
        <v>0</v>
      </c>
      <c r="Q37" s="541">
        <v>0</v>
      </c>
      <c r="R37" s="541">
        <v>0</v>
      </c>
      <c r="S37" s="541">
        <v>0</v>
      </c>
      <c r="T37" s="541">
        <v>0</v>
      </c>
      <c r="U37" s="532">
        <v>0</v>
      </c>
      <c r="V37" s="532">
        <v>0</v>
      </c>
      <c r="W37" s="532">
        <v>0</v>
      </c>
      <c r="X37" s="532">
        <v>0</v>
      </c>
      <c r="Y37" s="532">
        <v>0</v>
      </c>
      <c r="Z37" s="532">
        <v>0</v>
      </c>
      <c r="AA37" s="541">
        <v>0</v>
      </c>
      <c r="AB37" s="541">
        <v>0</v>
      </c>
      <c r="AC37" s="541">
        <v>0</v>
      </c>
      <c r="AD37" s="541">
        <v>0</v>
      </c>
      <c r="AE37" s="43">
        <v>0</v>
      </c>
      <c r="AF37" s="43">
        <v>0</v>
      </c>
      <c r="AG37" s="43">
        <v>0</v>
      </c>
      <c r="AH37" s="43">
        <v>0</v>
      </c>
      <c r="AI37" s="43">
        <v>0</v>
      </c>
      <c r="AJ37" s="43">
        <v>0</v>
      </c>
      <c r="AK37" s="541">
        <v>0</v>
      </c>
      <c r="AL37" s="541">
        <v>0</v>
      </c>
      <c r="AM37" s="541">
        <v>0</v>
      </c>
      <c r="AN37" s="541">
        <v>0</v>
      </c>
      <c r="AO37" s="541">
        <v>0</v>
      </c>
      <c r="AP37" s="541">
        <v>0</v>
      </c>
      <c r="AQ37" s="541">
        <v>0</v>
      </c>
      <c r="AR37" s="541">
        <v>0</v>
      </c>
      <c r="AS37" s="541">
        <v>0</v>
      </c>
      <c r="AT37" s="541">
        <v>0</v>
      </c>
      <c r="AU37" s="541">
        <v>0</v>
      </c>
      <c r="AV37" s="541">
        <v>0</v>
      </c>
      <c r="AW37" s="541">
        <v>0</v>
      </c>
      <c r="AX37" s="541">
        <v>0</v>
      </c>
      <c r="AY37" s="541">
        <v>0</v>
      </c>
      <c r="AZ37" s="541">
        <v>0</v>
      </c>
    </row>
    <row r="38" spans="1:52" ht="78.75" x14ac:dyDescent="0.25">
      <c r="A38" s="39"/>
      <c r="B38" s="40" t="s">
        <v>124</v>
      </c>
      <c r="C38" s="41" t="s">
        <v>126</v>
      </c>
      <c r="D38" s="42" t="s">
        <v>91</v>
      </c>
      <c r="E38" s="541">
        <v>0</v>
      </c>
      <c r="F38" s="541">
        <v>0</v>
      </c>
      <c r="G38" s="541">
        <v>0</v>
      </c>
      <c r="H38" s="541">
        <v>0</v>
      </c>
      <c r="I38" s="541">
        <v>0</v>
      </c>
      <c r="J38" s="541">
        <v>0</v>
      </c>
      <c r="K38" s="541">
        <v>0</v>
      </c>
      <c r="L38" s="541">
        <v>0</v>
      </c>
      <c r="M38" s="541">
        <v>0</v>
      </c>
      <c r="N38" s="541">
        <v>0</v>
      </c>
      <c r="O38" s="541">
        <v>0</v>
      </c>
      <c r="P38" s="541">
        <v>0</v>
      </c>
      <c r="Q38" s="541">
        <v>0</v>
      </c>
      <c r="R38" s="541">
        <v>0</v>
      </c>
      <c r="S38" s="541">
        <v>0</v>
      </c>
      <c r="T38" s="541">
        <v>0</v>
      </c>
      <c r="U38" s="532">
        <v>0</v>
      </c>
      <c r="V38" s="532">
        <v>0</v>
      </c>
      <c r="W38" s="532">
        <v>0</v>
      </c>
      <c r="X38" s="532">
        <v>0</v>
      </c>
      <c r="Y38" s="532">
        <v>0</v>
      </c>
      <c r="Z38" s="532">
        <v>0</v>
      </c>
      <c r="AA38" s="541">
        <v>0</v>
      </c>
      <c r="AB38" s="541">
        <v>0</v>
      </c>
      <c r="AC38" s="541">
        <v>0</v>
      </c>
      <c r="AD38" s="541">
        <v>0</v>
      </c>
      <c r="AE38" s="43">
        <v>0</v>
      </c>
      <c r="AF38" s="43">
        <v>0</v>
      </c>
      <c r="AG38" s="43">
        <v>0</v>
      </c>
      <c r="AH38" s="43">
        <v>0</v>
      </c>
      <c r="AI38" s="43">
        <v>0</v>
      </c>
      <c r="AJ38" s="43">
        <v>0</v>
      </c>
      <c r="AK38" s="541">
        <v>0</v>
      </c>
      <c r="AL38" s="541">
        <v>0</v>
      </c>
      <c r="AM38" s="541">
        <v>0</v>
      </c>
      <c r="AN38" s="541">
        <v>0</v>
      </c>
      <c r="AO38" s="541">
        <v>0</v>
      </c>
      <c r="AP38" s="541">
        <v>0</v>
      </c>
      <c r="AQ38" s="541">
        <v>0</v>
      </c>
      <c r="AR38" s="541">
        <v>0</v>
      </c>
      <c r="AS38" s="541">
        <v>0</v>
      </c>
      <c r="AT38" s="541">
        <v>0</v>
      </c>
      <c r="AU38" s="541">
        <v>0</v>
      </c>
      <c r="AV38" s="541">
        <v>0</v>
      </c>
      <c r="AW38" s="541">
        <v>0</v>
      </c>
      <c r="AX38" s="541">
        <v>0</v>
      </c>
      <c r="AY38" s="541">
        <v>0</v>
      </c>
      <c r="AZ38" s="541">
        <v>0</v>
      </c>
    </row>
    <row r="39" spans="1:52" ht="63" x14ac:dyDescent="0.25">
      <c r="A39" s="39"/>
      <c r="B39" s="40" t="s">
        <v>124</v>
      </c>
      <c r="C39" s="41" t="s">
        <v>127</v>
      </c>
      <c r="D39" s="42" t="s">
        <v>91</v>
      </c>
      <c r="E39" s="541">
        <v>0</v>
      </c>
      <c r="F39" s="541">
        <v>0</v>
      </c>
      <c r="G39" s="541">
        <v>0</v>
      </c>
      <c r="H39" s="541">
        <v>0</v>
      </c>
      <c r="I39" s="541">
        <v>0</v>
      </c>
      <c r="J39" s="541">
        <v>0</v>
      </c>
      <c r="K39" s="541">
        <v>0</v>
      </c>
      <c r="L39" s="541">
        <v>0</v>
      </c>
      <c r="M39" s="541">
        <v>0</v>
      </c>
      <c r="N39" s="541">
        <v>0</v>
      </c>
      <c r="O39" s="541">
        <v>0</v>
      </c>
      <c r="P39" s="541">
        <v>0</v>
      </c>
      <c r="Q39" s="541">
        <v>0</v>
      </c>
      <c r="R39" s="541">
        <v>0</v>
      </c>
      <c r="S39" s="541">
        <v>0</v>
      </c>
      <c r="T39" s="541">
        <v>0</v>
      </c>
      <c r="U39" s="532">
        <v>0</v>
      </c>
      <c r="V39" s="532">
        <v>0</v>
      </c>
      <c r="W39" s="532">
        <v>0</v>
      </c>
      <c r="X39" s="532">
        <v>0</v>
      </c>
      <c r="Y39" s="532">
        <v>0</v>
      </c>
      <c r="Z39" s="532">
        <v>0</v>
      </c>
      <c r="AA39" s="541">
        <v>0</v>
      </c>
      <c r="AB39" s="541">
        <v>0</v>
      </c>
      <c r="AC39" s="541">
        <v>0</v>
      </c>
      <c r="AD39" s="541">
        <v>0</v>
      </c>
      <c r="AE39" s="43">
        <v>0</v>
      </c>
      <c r="AF39" s="43">
        <v>0</v>
      </c>
      <c r="AG39" s="43">
        <v>0</v>
      </c>
      <c r="AH39" s="43">
        <v>0</v>
      </c>
      <c r="AI39" s="43">
        <v>0</v>
      </c>
      <c r="AJ39" s="43">
        <v>0</v>
      </c>
      <c r="AK39" s="541">
        <v>0</v>
      </c>
      <c r="AL39" s="541">
        <v>0</v>
      </c>
      <c r="AM39" s="541">
        <v>0</v>
      </c>
      <c r="AN39" s="541">
        <v>0</v>
      </c>
      <c r="AO39" s="541">
        <v>0</v>
      </c>
      <c r="AP39" s="541">
        <v>0</v>
      </c>
      <c r="AQ39" s="541">
        <v>0</v>
      </c>
      <c r="AR39" s="541">
        <v>0</v>
      </c>
      <c r="AS39" s="541">
        <v>0</v>
      </c>
      <c r="AT39" s="541">
        <v>0</v>
      </c>
      <c r="AU39" s="541">
        <v>0</v>
      </c>
      <c r="AV39" s="541">
        <v>0</v>
      </c>
      <c r="AW39" s="541">
        <v>0</v>
      </c>
      <c r="AX39" s="541">
        <v>0</v>
      </c>
      <c r="AY39" s="541">
        <v>0</v>
      </c>
      <c r="AZ39" s="541">
        <v>0</v>
      </c>
    </row>
    <row r="40" spans="1:52" ht="63" x14ac:dyDescent="0.25">
      <c r="A40" s="39"/>
      <c r="B40" s="40" t="s">
        <v>124</v>
      </c>
      <c r="C40" s="41" t="s">
        <v>128</v>
      </c>
      <c r="D40" s="42" t="s">
        <v>91</v>
      </c>
      <c r="E40" s="541">
        <v>0</v>
      </c>
      <c r="F40" s="541">
        <v>0</v>
      </c>
      <c r="G40" s="541">
        <v>0</v>
      </c>
      <c r="H40" s="541">
        <v>0</v>
      </c>
      <c r="I40" s="541">
        <v>0</v>
      </c>
      <c r="J40" s="541">
        <v>0</v>
      </c>
      <c r="K40" s="541">
        <v>0</v>
      </c>
      <c r="L40" s="541">
        <v>0</v>
      </c>
      <c r="M40" s="541">
        <v>0</v>
      </c>
      <c r="N40" s="541">
        <v>0</v>
      </c>
      <c r="O40" s="541">
        <v>0</v>
      </c>
      <c r="P40" s="541">
        <v>0</v>
      </c>
      <c r="Q40" s="541">
        <v>0</v>
      </c>
      <c r="R40" s="541">
        <v>0</v>
      </c>
      <c r="S40" s="541">
        <v>0</v>
      </c>
      <c r="T40" s="541">
        <v>0</v>
      </c>
      <c r="U40" s="532">
        <v>0</v>
      </c>
      <c r="V40" s="532">
        <v>0</v>
      </c>
      <c r="W40" s="532">
        <v>0</v>
      </c>
      <c r="X40" s="532">
        <v>0</v>
      </c>
      <c r="Y40" s="532">
        <v>0</v>
      </c>
      <c r="Z40" s="532">
        <v>0</v>
      </c>
      <c r="AA40" s="541">
        <v>0</v>
      </c>
      <c r="AB40" s="541">
        <v>0</v>
      </c>
      <c r="AC40" s="541">
        <v>0</v>
      </c>
      <c r="AD40" s="541">
        <v>0</v>
      </c>
      <c r="AE40" s="43">
        <v>0</v>
      </c>
      <c r="AF40" s="43">
        <v>0</v>
      </c>
      <c r="AG40" s="43">
        <v>0</v>
      </c>
      <c r="AH40" s="43">
        <v>0</v>
      </c>
      <c r="AI40" s="43">
        <v>0</v>
      </c>
      <c r="AJ40" s="43">
        <v>0</v>
      </c>
      <c r="AK40" s="541">
        <v>0</v>
      </c>
      <c r="AL40" s="541">
        <v>0</v>
      </c>
      <c r="AM40" s="541">
        <v>0</v>
      </c>
      <c r="AN40" s="541">
        <v>0</v>
      </c>
      <c r="AO40" s="541">
        <v>0</v>
      </c>
      <c r="AP40" s="541">
        <v>0</v>
      </c>
      <c r="AQ40" s="541">
        <v>0</v>
      </c>
      <c r="AR40" s="541">
        <v>0</v>
      </c>
      <c r="AS40" s="541">
        <v>0</v>
      </c>
      <c r="AT40" s="541">
        <v>0</v>
      </c>
      <c r="AU40" s="541">
        <v>0</v>
      </c>
      <c r="AV40" s="541">
        <v>0</v>
      </c>
      <c r="AW40" s="541">
        <v>0</v>
      </c>
      <c r="AX40" s="541">
        <v>0</v>
      </c>
      <c r="AY40" s="541">
        <v>0</v>
      </c>
      <c r="AZ40" s="541">
        <v>0</v>
      </c>
    </row>
    <row r="41" spans="1:52" ht="31.5" x14ac:dyDescent="0.25">
      <c r="A41" s="39"/>
      <c r="B41" s="40" t="s">
        <v>129</v>
      </c>
      <c r="C41" s="41" t="s">
        <v>125</v>
      </c>
      <c r="D41" s="42" t="s">
        <v>91</v>
      </c>
      <c r="E41" s="541">
        <v>0</v>
      </c>
      <c r="F41" s="541">
        <v>0</v>
      </c>
      <c r="G41" s="541">
        <v>0</v>
      </c>
      <c r="H41" s="541">
        <v>0</v>
      </c>
      <c r="I41" s="541">
        <v>0</v>
      </c>
      <c r="J41" s="541">
        <v>0</v>
      </c>
      <c r="K41" s="541">
        <v>0</v>
      </c>
      <c r="L41" s="541">
        <v>0</v>
      </c>
      <c r="M41" s="541">
        <v>0</v>
      </c>
      <c r="N41" s="541">
        <v>0</v>
      </c>
      <c r="O41" s="541">
        <v>0</v>
      </c>
      <c r="P41" s="541">
        <v>0</v>
      </c>
      <c r="Q41" s="541">
        <v>0</v>
      </c>
      <c r="R41" s="541">
        <v>0</v>
      </c>
      <c r="S41" s="541">
        <v>0</v>
      </c>
      <c r="T41" s="541">
        <v>0</v>
      </c>
      <c r="U41" s="532">
        <v>0</v>
      </c>
      <c r="V41" s="532">
        <v>0</v>
      </c>
      <c r="W41" s="532">
        <v>0</v>
      </c>
      <c r="X41" s="532">
        <v>0</v>
      </c>
      <c r="Y41" s="532">
        <v>0</v>
      </c>
      <c r="Z41" s="532">
        <v>0</v>
      </c>
      <c r="AA41" s="541">
        <v>0</v>
      </c>
      <c r="AB41" s="541">
        <v>0</v>
      </c>
      <c r="AC41" s="541">
        <v>0</v>
      </c>
      <c r="AD41" s="541">
        <v>0</v>
      </c>
      <c r="AE41" s="43">
        <v>0</v>
      </c>
      <c r="AF41" s="43">
        <v>0</v>
      </c>
      <c r="AG41" s="43">
        <v>0</v>
      </c>
      <c r="AH41" s="43">
        <v>0</v>
      </c>
      <c r="AI41" s="43">
        <v>0</v>
      </c>
      <c r="AJ41" s="43">
        <v>0</v>
      </c>
      <c r="AK41" s="541">
        <v>0</v>
      </c>
      <c r="AL41" s="541">
        <v>0</v>
      </c>
      <c r="AM41" s="541">
        <v>0</v>
      </c>
      <c r="AN41" s="541">
        <v>0</v>
      </c>
      <c r="AO41" s="541">
        <v>0</v>
      </c>
      <c r="AP41" s="541">
        <v>0</v>
      </c>
      <c r="AQ41" s="541">
        <v>0</v>
      </c>
      <c r="AR41" s="541">
        <v>0</v>
      </c>
      <c r="AS41" s="541">
        <v>0</v>
      </c>
      <c r="AT41" s="541">
        <v>0</v>
      </c>
      <c r="AU41" s="541">
        <v>0</v>
      </c>
      <c r="AV41" s="541">
        <v>0</v>
      </c>
      <c r="AW41" s="541">
        <v>0</v>
      </c>
      <c r="AX41" s="541">
        <v>0</v>
      </c>
      <c r="AY41" s="541">
        <v>0</v>
      </c>
      <c r="AZ41" s="541">
        <v>0</v>
      </c>
    </row>
    <row r="42" spans="1:52" ht="78.75" x14ac:dyDescent="0.25">
      <c r="A42" s="39"/>
      <c r="B42" s="40" t="s">
        <v>129</v>
      </c>
      <c r="C42" s="41" t="s">
        <v>126</v>
      </c>
      <c r="D42" s="42" t="s">
        <v>91</v>
      </c>
      <c r="E42" s="541">
        <v>0</v>
      </c>
      <c r="F42" s="541">
        <v>0</v>
      </c>
      <c r="G42" s="541">
        <v>0</v>
      </c>
      <c r="H42" s="541">
        <v>0</v>
      </c>
      <c r="I42" s="541">
        <v>0</v>
      </c>
      <c r="J42" s="541">
        <v>0</v>
      </c>
      <c r="K42" s="541">
        <v>0</v>
      </c>
      <c r="L42" s="541">
        <v>0</v>
      </c>
      <c r="M42" s="541">
        <v>0</v>
      </c>
      <c r="N42" s="541">
        <v>0</v>
      </c>
      <c r="O42" s="541">
        <v>0</v>
      </c>
      <c r="P42" s="541">
        <v>0</v>
      </c>
      <c r="Q42" s="541">
        <v>0</v>
      </c>
      <c r="R42" s="541">
        <v>0</v>
      </c>
      <c r="S42" s="541">
        <v>0</v>
      </c>
      <c r="T42" s="541">
        <v>0</v>
      </c>
      <c r="U42" s="532">
        <v>0</v>
      </c>
      <c r="V42" s="532">
        <v>0</v>
      </c>
      <c r="W42" s="532">
        <v>0</v>
      </c>
      <c r="X42" s="532">
        <v>0</v>
      </c>
      <c r="Y42" s="532">
        <v>0</v>
      </c>
      <c r="Z42" s="532">
        <v>0</v>
      </c>
      <c r="AA42" s="541">
        <v>0</v>
      </c>
      <c r="AB42" s="541">
        <v>0</v>
      </c>
      <c r="AC42" s="541">
        <v>0</v>
      </c>
      <c r="AD42" s="541">
        <v>0</v>
      </c>
      <c r="AE42" s="43">
        <v>0</v>
      </c>
      <c r="AF42" s="43">
        <v>0</v>
      </c>
      <c r="AG42" s="43">
        <v>0</v>
      </c>
      <c r="AH42" s="43">
        <v>0</v>
      </c>
      <c r="AI42" s="43">
        <v>0</v>
      </c>
      <c r="AJ42" s="43">
        <v>0</v>
      </c>
      <c r="AK42" s="541">
        <v>0</v>
      </c>
      <c r="AL42" s="541">
        <v>0</v>
      </c>
      <c r="AM42" s="541">
        <v>0</v>
      </c>
      <c r="AN42" s="541">
        <v>0</v>
      </c>
      <c r="AO42" s="541">
        <v>0</v>
      </c>
      <c r="AP42" s="541">
        <v>0</v>
      </c>
      <c r="AQ42" s="541">
        <v>0</v>
      </c>
      <c r="AR42" s="541">
        <v>0</v>
      </c>
      <c r="AS42" s="541">
        <v>0</v>
      </c>
      <c r="AT42" s="541">
        <v>0</v>
      </c>
      <c r="AU42" s="541">
        <v>0</v>
      </c>
      <c r="AV42" s="541">
        <v>0</v>
      </c>
      <c r="AW42" s="541">
        <v>0</v>
      </c>
      <c r="AX42" s="541">
        <v>0</v>
      </c>
      <c r="AY42" s="541">
        <v>0</v>
      </c>
      <c r="AZ42" s="541">
        <v>0</v>
      </c>
    </row>
    <row r="43" spans="1:52" ht="63" x14ac:dyDescent="0.25">
      <c r="A43" s="39"/>
      <c r="B43" s="40" t="s">
        <v>129</v>
      </c>
      <c r="C43" s="41" t="s">
        <v>127</v>
      </c>
      <c r="D43" s="42" t="s">
        <v>91</v>
      </c>
      <c r="E43" s="541">
        <v>0</v>
      </c>
      <c r="F43" s="541">
        <v>0</v>
      </c>
      <c r="G43" s="541">
        <v>0</v>
      </c>
      <c r="H43" s="541">
        <v>0</v>
      </c>
      <c r="I43" s="541">
        <v>0</v>
      </c>
      <c r="J43" s="541">
        <v>0</v>
      </c>
      <c r="K43" s="541">
        <v>0</v>
      </c>
      <c r="L43" s="541">
        <v>0</v>
      </c>
      <c r="M43" s="541">
        <v>0</v>
      </c>
      <c r="N43" s="541">
        <v>0</v>
      </c>
      <c r="O43" s="541">
        <v>0</v>
      </c>
      <c r="P43" s="541">
        <v>0</v>
      </c>
      <c r="Q43" s="541">
        <v>0</v>
      </c>
      <c r="R43" s="541">
        <v>0</v>
      </c>
      <c r="S43" s="541">
        <v>0</v>
      </c>
      <c r="T43" s="541">
        <v>0</v>
      </c>
      <c r="U43" s="532">
        <v>0</v>
      </c>
      <c r="V43" s="532">
        <v>0</v>
      </c>
      <c r="W43" s="532">
        <v>0</v>
      </c>
      <c r="X43" s="532">
        <v>0</v>
      </c>
      <c r="Y43" s="532">
        <v>0</v>
      </c>
      <c r="Z43" s="532">
        <v>0</v>
      </c>
      <c r="AA43" s="541">
        <v>0</v>
      </c>
      <c r="AB43" s="541">
        <v>0</v>
      </c>
      <c r="AC43" s="541">
        <v>0</v>
      </c>
      <c r="AD43" s="541">
        <v>0</v>
      </c>
      <c r="AE43" s="43">
        <v>0</v>
      </c>
      <c r="AF43" s="43">
        <v>0</v>
      </c>
      <c r="AG43" s="43">
        <v>0</v>
      </c>
      <c r="AH43" s="43">
        <v>0</v>
      </c>
      <c r="AI43" s="43">
        <v>0</v>
      </c>
      <c r="AJ43" s="43">
        <v>0</v>
      </c>
      <c r="AK43" s="541">
        <v>0</v>
      </c>
      <c r="AL43" s="541">
        <v>0</v>
      </c>
      <c r="AM43" s="541">
        <v>0</v>
      </c>
      <c r="AN43" s="541">
        <v>0</v>
      </c>
      <c r="AO43" s="541">
        <v>0</v>
      </c>
      <c r="AP43" s="541">
        <v>0</v>
      </c>
      <c r="AQ43" s="541">
        <v>0</v>
      </c>
      <c r="AR43" s="541">
        <v>0</v>
      </c>
      <c r="AS43" s="541">
        <v>0</v>
      </c>
      <c r="AT43" s="541">
        <v>0</v>
      </c>
      <c r="AU43" s="541">
        <v>0</v>
      </c>
      <c r="AV43" s="541">
        <v>0</v>
      </c>
      <c r="AW43" s="541">
        <v>0</v>
      </c>
      <c r="AX43" s="541">
        <v>0</v>
      </c>
      <c r="AY43" s="541">
        <v>0</v>
      </c>
      <c r="AZ43" s="541">
        <v>0</v>
      </c>
    </row>
    <row r="44" spans="1:52" ht="63" x14ac:dyDescent="0.25">
      <c r="A44" s="39"/>
      <c r="B44" s="40" t="s">
        <v>129</v>
      </c>
      <c r="C44" s="41" t="s">
        <v>130</v>
      </c>
      <c r="D44" s="42" t="s">
        <v>91</v>
      </c>
      <c r="E44" s="541">
        <v>0</v>
      </c>
      <c r="F44" s="541">
        <v>0</v>
      </c>
      <c r="G44" s="541">
        <v>0</v>
      </c>
      <c r="H44" s="541">
        <v>0</v>
      </c>
      <c r="I44" s="541">
        <v>0</v>
      </c>
      <c r="J44" s="541">
        <v>0</v>
      </c>
      <c r="K44" s="541">
        <v>0</v>
      </c>
      <c r="L44" s="541">
        <v>0</v>
      </c>
      <c r="M44" s="541">
        <v>0</v>
      </c>
      <c r="N44" s="541">
        <v>0</v>
      </c>
      <c r="O44" s="541">
        <v>0</v>
      </c>
      <c r="P44" s="541">
        <v>0</v>
      </c>
      <c r="Q44" s="541">
        <v>0</v>
      </c>
      <c r="R44" s="541">
        <v>0</v>
      </c>
      <c r="S44" s="541">
        <v>0</v>
      </c>
      <c r="T44" s="541">
        <v>0</v>
      </c>
      <c r="U44" s="532">
        <v>0</v>
      </c>
      <c r="V44" s="532">
        <v>0</v>
      </c>
      <c r="W44" s="532">
        <v>0</v>
      </c>
      <c r="X44" s="532">
        <v>0</v>
      </c>
      <c r="Y44" s="532">
        <v>0</v>
      </c>
      <c r="Z44" s="532">
        <v>0</v>
      </c>
      <c r="AA44" s="541">
        <v>0</v>
      </c>
      <c r="AB44" s="541">
        <v>0</v>
      </c>
      <c r="AC44" s="541">
        <v>0</v>
      </c>
      <c r="AD44" s="541">
        <v>0</v>
      </c>
      <c r="AE44" s="43">
        <v>0</v>
      </c>
      <c r="AF44" s="43">
        <v>0</v>
      </c>
      <c r="AG44" s="43">
        <v>0</v>
      </c>
      <c r="AH44" s="43">
        <v>0</v>
      </c>
      <c r="AI44" s="43">
        <v>0</v>
      </c>
      <c r="AJ44" s="43">
        <v>0</v>
      </c>
      <c r="AK44" s="541">
        <v>0</v>
      </c>
      <c r="AL44" s="541">
        <v>0</v>
      </c>
      <c r="AM44" s="541">
        <v>0</v>
      </c>
      <c r="AN44" s="541">
        <v>0</v>
      </c>
      <c r="AO44" s="541">
        <v>0</v>
      </c>
      <c r="AP44" s="541">
        <v>0</v>
      </c>
      <c r="AQ44" s="541">
        <v>0</v>
      </c>
      <c r="AR44" s="541">
        <v>0</v>
      </c>
      <c r="AS44" s="541">
        <v>0</v>
      </c>
      <c r="AT44" s="541">
        <v>0</v>
      </c>
      <c r="AU44" s="541">
        <v>0</v>
      </c>
      <c r="AV44" s="541">
        <v>0</v>
      </c>
      <c r="AW44" s="541">
        <v>0</v>
      </c>
      <c r="AX44" s="541">
        <v>0</v>
      </c>
      <c r="AY44" s="541">
        <v>0</v>
      </c>
      <c r="AZ44" s="541">
        <v>0</v>
      </c>
    </row>
    <row r="45" spans="1:52" ht="63" x14ac:dyDescent="0.25">
      <c r="A45" s="39"/>
      <c r="B45" s="40" t="s">
        <v>131</v>
      </c>
      <c r="C45" s="41" t="s">
        <v>132</v>
      </c>
      <c r="D45" s="42" t="s">
        <v>91</v>
      </c>
      <c r="E45" s="541">
        <v>0</v>
      </c>
      <c r="F45" s="541">
        <v>0</v>
      </c>
      <c r="G45" s="541">
        <v>0</v>
      </c>
      <c r="H45" s="541">
        <v>0</v>
      </c>
      <c r="I45" s="541">
        <v>0</v>
      </c>
      <c r="J45" s="541">
        <v>0</v>
      </c>
      <c r="K45" s="541">
        <v>0</v>
      </c>
      <c r="L45" s="541">
        <v>0</v>
      </c>
      <c r="M45" s="541">
        <v>0</v>
      </c>
      <c r="N45" s="541">
        <v>0</v>
      </c>
      <c r="O45" s="541">
        <v>0</v>
      </c>
      <c r="P45" s="541">
        <v>0</v>
      </c>
      <c r="Q45" s="541">
        <v>0</v>
      </c>
      <c r="R45" s="541">
        <v>0</v>
      </c>
      <c r="S45" s="541">
        <v>0</v>
      </c>
      <c r="T45" s="541">
        <v>0</v>
      </c>
      <c r="U45" s="532">
        <v>0</v>
      </c>
      <c r="V45" s="532">
        <v>0</v>
      </c>
      <c r="W45" s="532">
        <v>0</v>
      </c>
      <c r="X45" s="532">
        <v>0</v>
      </c>
      <c r="Y45" s="532">
        <v>0</v>
      </c>
      <c r="Z45" s="532">
        <v>0</v>
      </c>
      <c r="AA45" s="541">
        <v>0</v>
      </c>
      <c r="AB45" s="541">
        <v>0</v>
      </c>
      <c r="AC45" s="541">
        <v>0</v>
      </c>
      <c r="AD45" s="541">
        <v>0</v>
      </c>
      <c r="AE45" s="43">
        <v>0</v>
      </c>
      <c r="AF45" s="43">
        <v>0</v>
      </c>
      <c r="AG45" s="43">
        <v>0</v>
      </c>
      <c r="AH45" s="43">
        <v>0</v>
      </c>
      <c r="AI45" s="43">
        <v>0</v>
      </c>
      <c r="AJ45" s="43">
        <v>0</v>
      </c>
      <c r="AK45" s="541">
        <v>0</v>
      </c>
      <c r="AL45" s="541">
        <v>0</v>
      </c>
      <c r="AM45" s="541">
        <v>0</v>
      </c>
      <c r="AN45" s="541">
        <v>0</v>
      </c>
      <c r="AO45" s="541">
        <v>0</v>
      </c>
      <c r="AP45" s="541">
        <v>0</v>
      </c>
      <c r="AQ45" s="541">
        <v>0</v>
      </c>
      <c r="AR45" s="541">
        <v>0</v>
      </c>
      <c r="AS45" s="541">
        <v>0</v>
      </c>
      <c r="AT45" s="541">
        <v>0</v>
      </c>
      <c r="AU45" s="541">
        <v>0</v>
      </c>
      <c r="AV45" s="541">
        <v>0</v>
      </c>
      <c r="AW45" s="541">
        <v>0</v>
      </c>
      <c r="AX45" s="541">
        <v>0</v>
      </c>
      <c r="AY45" s="541">
        <v>0</v>
      </c>
      <c r="AZ45" s="541">
        <v>0</v>
      </c>
    </row>
    <row r="46" spans="1:52" ht="47.25" x14ac:dyDescent="0.25">
      <c r="A46" s="39"/>
      <c r="B46" s="40" t="s">
        <v>133</v>
      </c>
      <c r="C46" s="41" t="s">
        <v>134</v>
      </c>
      <c r="D46" s="42" t="s">
        <v>91</v>
      </c>
      <c r="E46" s="541">
        <v>0</v>
      </c>
      <c r="F46" s="541">
        <v>0</v>
      </c>
      <c r="G46" s="541">
        <v>0</v>
      </c>
      <c r="H46" s="541">
        <v>0</v>
      </c>
      <c r="I46" s="541">
        <v>0</v>
      </c>
      <c r="J46" s="541">
        <v>0</v>
      </c>
      <c r="K46" s="541">
        <v>0</v>
      </c>
      <c r="L46" s="541">
        <v>0</v>
      </c>
      <c r="M46" s="541">
        <v>0</v>
      </c>
      <c r="N46" s="541">
        <v>0</v>
      </c>
      <c r="O46" s="541">
        <v>0</v>
      </c>
      <c r="P46" s="541">
        <v>0</v>
      </c>
      <c r="Q46" s="541">
        <v>0</v>
      </c>
      <c r="R46" s="541">
        <v>0</v>
      </c>
      <c r="S46" s="541">
        <v>0</v>
      </c>
      <c r="T46" s="541">
        <v>0</v>
      </c>
      <c r="U46" s="532">
        <v>0</v>
      </c>
      <c r="V46" s="532">
        <v>0</v>
      </c>
      <c r="W46" s="532">
        <v>0</v>
      </c>
      <c r="X46" s="532">
        <v>0</v>
      </c>
      <c r="Y46" s="532">
        <v>0</v>
      </c>
      <c r="Z46" s="532">
        <v>0</v>
      </c>
      <c r="AA46" s="541">
        <v>0</v>
      </c>
      <c r="AB46" s="541">
        <v>0</v>
      </c>
      <c r="AC46" s="541">
        <v>0</v>
      </c>
      <c r="AD46" s="541">
        <v>0</v>
      </c>
      <c r="AE46" s="43">
        <v>0</v>
      </c>
      <c r="AF46" s="43">
        <v>0</v>
      </c>
      <c r="AG46" s="43">
        <v>0</v>
      </c>
      <c r="AH46" s="43">
        <v>0</v>
      </c>
      <c r="AI46" s="43">
        <v>0</v>
      </c>
      <c r="AJ46" s="43">
        <v>0</v>
      </c>
      <c r="AK46" s="541">
        <v>0</v>
      </c>
      <c r="AL46" s="541">
        <v>0</v>
      </c>
      <c r="AM46" s="541">
        <v>0</v>
      </c>
      <c r="AN46" s="541">
        <v>0</v>
      </c>
      <c r="AO46" s="541">
        <v>0</v>
      </c>
      <c r="AP46" s="541">
        <v>0</v>
      </c>
      <c r="AQ46" s="541">
        <v>0</v>
      </c>
      <c r="AR46" s="541">
        <v>0</v>
      </c>
      <c r="AS46" s="541">
        <v>0</v>
      </c>
      <c r="AT46" s="541">
        <v>0</v>
      </c>
      <c r="AU46" s="541">
        <v>0</v>
      </c>
      <c r="AV46" s="541">
        <v>0</v>
      </c>
      <c r="AW46" s="541">
        <v>0</v>
      </c>
      <c r="AX46" s="541">
        <v>0</v>
      </c>
      <c r="AY46" s="541">
        <v>0</v>
      </c>
      <c r="AZ46" s="541">
        <v>0</v>
      </c>
    </row>
    <row r="47" spans="1:52" ht="63" x14ac:dyDescent="0.25">
      <c r="A47" s="39"/>
      <c r="B47" s="40" t="s">
        <v>135</v>
      </c>
      <c r="C47" s="41" t="s">
        <v>136</v>
      </c>
      <c r="D47" s="42" t="s">
        <v>91</v>
      </c>
      <c r="E47" s="541">
        <v>0</v>
      </c>
      <c r="F47" s="541">
        <v>0</v>
      </c>
      <c r="G47" s="541">
        <v>0</v>
      </c>
      <c r="H47" s="541">
        <v>0</v>
      </c>
      <c r="I47" s="541">
        <v>0</v>
      </c>
      <c r="J47" s="541">
        <v>0</v>
      </c>
      <c r="K47" s="541">
        <v>0</v>
      </c>
      <c r="L47" s="541">
        <v>0</v>
      </c>
      <c r="M47" s="541">
        <v>0</v>
      </c>
      <c r="N47" s="541">
        <v>0</v>
      </c>
      <c r="O47" s="541">
        <v>0</v>
      </c>
      <c r="P47" s="541">
        <v>0</v>
      </c>
      <c r="Q47" s="541">
        <v>0</v>
      </c>
      <c r="R47" s="541">
        <v>0</v>
      </c>
      <c r="S47" s="541">
        <v>0</v>
      </c>
      <c r="T47" s="541">
        <v>0</v>
      </c>
      <c r="U47" s="532">
        <v>0</v>
      </c>
      <c r="V47" s="532">
        <v>0</v>
      </c>
      <c r="W47" s="532">
        <v>0</v>
      </c>
      <c r="X47" s="532">
        <v>0</v>
      </c>
      <c r="Y47" s="532">
        <v>0</v>
      </c>
      <c r="Z47" s="532">
        <v>0</v>
      </c>
      <c r="AA47" s="541">
        <v>0</v>
      </c>
      <c r="AB47" s="541">
        <v>0</v>
      </c>
      <c r="AC47" s="541">
        <v>0</v>
      </c>
      <c r="AD47" s="541">
        <v>0</v>
      </c>
      <c r="AE47" s="43">
        <v>0</v>
      </c>
      <c r="AF47" s="43">
        <v>0</v>
      </c>
      <c r="AG47" s="43">
        <v>0</v>
      </c>
      <c r="AH47" s="43">
        <v>0</v>
      </c>
      <c r="AI47" s="43">
        <v>0</v>
      </c>
      <c r="AJ47" s="43">
        <v>0</v>
      </c>
      <c r="AK47" s="541">
        <v>0</v>
      </c>
      <c r="AL47" s="541">
        <v>0</v>
      </c>
      <c r="AM47" s="541">
        <v>0</v>
      </c>
      <c r="AN47" s="541">
        <v>0</v>
      </c>
      <c r="AO47" s="541">
        <v>0</v>
      </c>
      <c r="AP47" s="541">
        <v>0</v>
      </c>
      <c r="AQ47" s="541">
        <v>0</v>
      </c>
      <c r="AR47" s="541">
        <v>0</v>
      </c>
      <c r="AS47" s="541">
        <v>0</v>
      </c>
      <c r="AT47" s="541">
        <v>0</v>
      </c>
      <c r="AU47" s="541">
        <v>0</v>
      </c>
      <c r="AV47" s="541">
        <v>0</v>
      </c>
      <c r="AW47" s="541">
        <v>0</v>
      </c>
      <c r="AX47" s="541">
        <v>0</v>
      </c>
      <c r="AY47" s="541">
        <v>0</v>
      </c>
      <c r="AZ47" s="541">
        <v>0</v>
      </c>
    </row>
    <row r="48" spans="1:52" s="45" customFormat="1" ht="31.5" x14ac:dyDescent="0.25">
      <c r="A48" s="34">
        <v>2</v>
      </c>
      <c r="B48" s="35" t="s">
        <v>137</v>
      </c>
      <c r="C48" s="36" t="s">
        <v>138</v>
      </c>
      <c r="D48" s="37" t="s">
        <v>91</v>
      </c>
      <c r="E48" s="540">
        <f t="shared" ref="E48:AZ48" si="8">E49+E53+E56+E65</f>
        <v>0</v>
      </c>
      <c r="F48" s="540">
        <f t="shared" si="8"/>
        <v>0</v>
      </c>
      <c r="G48" s="540">
        <f t="shared" si="8"/>
        <v>0</v>
      </c>
      <c r="H48" s="540">
        <f t="shared" si="8"/>
        <v>0</v>
      </c>
      <c r="I48" s="540">
        <f t="shared" si="8"/>
        <v>0</v>
      </c>
      <c r="J48" s="540">
        <f t="shared" si="8"/>
        <v>0</v>
      </c>
      <c r="K48" s="540">
        <f t="shared" si="8"/>
        <v>0</v>
      </c>
      <c r="L48" s="540">
        <f t="shared" si="8"/>
        <v>0</v>
      </c>
      <c r="M48" s="540">
        <f t="shared" si="8"/>
        <v>0</v>
      </c>
      <c r="N48" s="540">
        <f t="shared" si="8"/>
        <v>0</v>
      </c>
      <c r="O48" s="540">
        <f t="shared" si="8"/>
        <v>0</v>
      </c>
      <c r="P48" s="540">
        <f t="shared" si="8"/>
        <v>0</v>
      </c>
      <c r="Q48" s="540">
        <f t="shared" si="8"/>
        <v>0</v>
      </c>
      <c r="R48" s="540">
        <f t="shared" si="8"/>
        <v>0</v>
      </c>
      <c r="S48" s="540">
        <f t="shared" si="8"/>
        <v>0</v>
      </c>
      <c r="T48" s="540">
        <f t="shared" si="8"/>
        <v>0</v>
      </c>
      <c r="U48" s="531">
        <f t="shared" si="8"/>
        <v>0</v>
      </c>
      <c r="V48" s="531">
        <f t="shared" si="8"/>
        <v>0</v>
      </c>
      <c r="W48" s="531">
        <f t="shared" si="8"/>
        <v>0</v>
      </c>
      <c r="X48" s="531">
        <f t="shared" si="8"/>
        <v>0</v>
      </c>
      <c r="Y48" s="531">
        <f t="shared" si="8"/>
        <v>0</v>
      </c>
      <c r="Z48" s="531">
        <f t="shared" si="8"/>
        <v>0</v>
      </c>
      <c r="AA48" s="540">
        <f t="shared" si="8"/>
        <v>0</v>
      </c>
      <c r="AB48" s="540">
        <f t="shared" si="8"/>
        <v>0</v>
      </c>
      <c r="AC48" s="540">
        <f t="shared" si="8"/>
        <v>0</v>
      </c>
      <c r="AD48" s="540">
        <f t="shared" si="8"/>
        <v>0</v>
      </c>
      <c r="AE48" s="31">
        <f t="shared" si="8"/>
        <v>0</v>
      </c>
      <c r="AF48" s="31">
        <f t="shared" si="8"/>
        <v>0</v>
      </c>
      <c r="AG48" s="31">
        <f t="shared" si="8"/>
        <v>0</v>
      </c>
      <c r="AH48" s="31">
        <f t="shared" si="8"/>
        <v>0</v>
      </c>
      <c r="AI48" s="31">
        <f t="shared" si="8"/>
        <v>0</v>
      </c>
      <c r="AJ48" s="31">
        <f t="shared" si="8"/>
        <v>0</v>
      </c>
      <c r="AK48" s="540">
        <f t="shared" si="8"/>
        <v>0</v>
      </c>
      <c r="AL48" s="540">
        <f t="shared" si="8"/>
        <v>0</v>
      </c>
      <c r="AM48" s="540">
        <f t="shared" si="8"/>
        <v>0</v>
      </c>
      <c r="AN48" s="540">
        <f t="shared" si="8"/>
        <v>0</v>
      </c>
      <c r="AO48" s="540">
        <f t="shared" si="8"/>
        <v>0</v>
      </c>
      <c r="AP48" s="540">
        <f t="shared" si="8"/>
        <v>0</v>
      </c>
      <c r="AQ48" s="540">
        <f t="shared" si="8"/>
        <v>0</v>
      </c>
      <c r="AR48" s="540">
        <f t="shared" si="8"/>
        <v>0</v>
      </c>
      <c r="AS48" s="540">
        <f t="shared" si="8"/>
        <v>0</v>
      </c>
      <c r="AT48" s="540">
        <f t="shared" si="8"/>
        <v>0</v>
      </c>
      <c r="AU48" s="540">
        <f t="shared" si="8"/>
        <v>0</v>
      </c>
      <c r="AV48" s="540">
        <f t="shared" si="8"/>
        <v>0</v>
      </c>
      <c r="AW48" s="540">
        <f t="shared" si="8"/>
        <v>0</v>
      </c>
      <c r="AX48" s="540">
        <f t="shared" si="8"/>
        <v>0</v>
      </c>
      <c r="AY48" s="540">
        <f t="shared" si="8"/>
        <v>0</v>
      </c>
      <c r="AZ48" s="540">
        <f t="shared" si="8"/>
        <v>0</v>
      </c>
    </row>
    <row r="49" spans="1:54" ht="47.25" x14ac:dyDescent="0.25">
      <c r="A49" s="39"/>
      <c r="B49" s="40" t="s">
        <v>139</v>
      </c>
      <c r="C49" s="41" t="s">
        <v>140</v>
      </c>
      <c r="D49" s="42" t="s">
        <v>91</v>
      </c>
      <c r="E49" s="541">
        <f>E50+E52</f>
        <v>0</v>
      </c>
      <c r="F49" s="541">
        <v>0</v>
      </c>
      <c r="G49" s="541">
        <v>0</v>
      </c>
      <c r="H49" s="541">
        <v>0</v>
      </c>
      <c r="I49" s="541">
        <v>0</v>
      </c>
      <c r="J49" s="541">
        <v>0</v>
      </c>
      <c r="K49" s="541">
        <v>0</v>
      </c>
      <c r="L49" s="541">
        <v>0</v>
      </c>
      <c r="M49" s="541">
        <v>0</v>
      </c>
      <c r="N49" s="541">
        <v>0</v>
      </c>
      <c r="O49" s="541">
        <v>0</v>
      </c>
      <c r="P49" s="541">
        <v>0</v>
      </c>
      <c r="Q49" s="541">
        <v>0</v>
      </c>
      <c r="R49" s="541">
        <v>0</v>
      </c>
      <c r="S49" s="541">
        <v>0</v>
      </c>
      <c r="T49" s="541">
        <v>0</v>
      </c>
      <c r="U49" s="532">
        <v>0</v>
      </c>
      <c r="V49" s="532">
        <v>0</v>
      </c>
      <c r="W49" s="532">
        <v>0</v>
      </c>
      <c r="X49" s="532">
        <v>0</v>
      </c>
      <c r="Y49" s="532">
        <v>0</v>
      </c>
      <c r="Z49" s="532">
        <v>0</v>
      </c>
      <c r="AA49" s="541">
        <v>0</v>
      </c>
      <c r="AB49" s="541">
        <v>0</v>
      </c>
      <c r="AC49" s="541">
        <v>0</v>
      </c>
      <c r="AD49" s="541">
        <v>0</v>
      </c>
      <c r="AE49" s="43">
        <v>0</v>
      </c>
      <c r="AF49" s="43">
        <v>0</v>
      </c>
      <c r="AG49" s="43">
        <v>0</v>
      </c>
      <c r="AH49" s="43">
        <v>0</v>
      </c>
      <c r="AI49" s="43">
        <v>0</v>
      </c>
      <c r="AJ49" s="43">
        <v>0</v>
      </c>
      <c r="AK49" s="541">
        <v>0</v>
      </c>
      <c r="AL49" s="541">
        <v>0</v>
      </c>
      <c r="AM49" s="541">
        <v>0</v>
      </c>
      <c r="AN49" s="541">
        <v>0</v>
      </c>
      <c r="AO49" s="541">
        <v>0</v>
      </c>
      <c r="AP49" s="541">
        <v>0</v>
      </c>
      <c r="AQ49" s="541">
        <v>0</v>
      </c>
      <c r="AR49" s="541">
        <v>0</v>
      </c>
      <c r="AS49" s="541">
        <v>0</v>
      </c>
      <c r="AT49" s="541">
        <v>0</v>
      </c>
      <c r="AU49" s="541">
        <v>0</v>
      </c>
      <c r="AV49" s="541">
        <v>0</v>
      </c>
      <c r="AW49" s="541">
        <v>0</v>
      </c>
      <c r="AX49" s="541">
        <v>0</v>
      </c>
      <c r="AY49" s="541">
        <v>0</v>
      </c>
      <c r="AZ49" s="541">
        <v>0</v>
      </c>
    </row>
    <row r="50" spans="1:54" ht="31.5" x14ac:dyDescent="0.25">
      <c r="A50" s="39"/>
      <c r="B50" s="40" t="s">
        <v>141</v>
      </c>
      <c r="C50" s="41" t="s">
        <v>142</v>
      </c>
      <c r="D50" s="42" t="s">
        <v>91</v>
      </c>
      <c r="E50" s="541">
        <f t="shared" ref="E50:AZ50" si="9">SUM(E51:E51)</f>
        <v>0</v>
      </c>
      <c r="F50" s="541">
        <f t="shared" si="9"/>
        <v>0</v>
      </c>
      <c r="G50" s="541">
        <f t="shared" si="9"/>
        <v>0</v>
      </c>
      <c r="H50" s="541">
        <f t="shared" si="9"/>
        <v>0</v>
      </c>
      <c r="I50" s="541">
        <f t="shared" si="9"/>
        <v>0</v>
      </c>
      <c r="J50" s="541">
        <f t="shared" si="9"/>
        <v>0</v>
      </c>
      <c r="K50" s="541">
        <f t="shared" si="9"/>
        <v>0</v>
      </c>
      <c r="L50" s="541">
        <f t="shared" si="9"/>
        <v>0</v>
      </c>
      <c r="M50" s="541">
        <f t="shared" si="9"/>
        <v>0</v>
      </c>
      <c r="N50" s="541">
        <f t="shared" si="9"/>
        <v>0</v>
      </c>
      <c r="O50" s="541">
        <f t="shared" si="9"/>
        <v>0</v>
      </c>
      <c r="P50" s="541">
        <f t="shared" si="9"/>
        <v>0</v>
      </c>
      <c r="Q50" s="541">
        <f t="shared" si="9"/>
        <v>0</v>
      </c>
      <c r="R50" s="541">
        <f t="shared" si="9"/>
        <v>0</v>
      </c>
      <c r="S50" s="541">
        <f t="shared" si="9"/>
        <v>0</v>
      </c>
      <c r="T50" s="541">
        <f t="shared" si="9"/>
        <v>0</v>
      </c>
      <c r="U50" s="532">
        <f t="shared" si="9"/>
        <v>1.03</v>
      </c>
      <c r="V50" s="532">
        <f t="shared" si="9"/>
        <v>0</v>
      </c>
      <c r="W50" s="532">
        <f t="shared" si="9"/>
        <v>3.1E-2</v>
      </c>
      <c r="X50" s="532">
        <f t="shared" si="9"/>
        <v>0</v>
      </c>
      <c r="Y50" s="532">
        <f t="shared" si="9"/>
        <v>1</v>
      </c>
      <c r="Z50" s="532">
        <f t="shared" si="9"/>
        <v>0</v>
      </c>
      <c r="AA50" s="541">
        <f t="shared" si="9"/>
        <v>0</v>
      </c>
      <c r="AB50" s="541">
        <f t="shared" si="9"/>
        <v>0</v>
      </c>
      <c r="AC50" s="541">
        <f t="shared" si="9"/>
        <v>0</v>
      </c>
      <c r="AD50" s="541">
        <f t="shared" si="9"/>
        <v>0</v>
      </c>
      <c r="AE50" s="43">
        <f t="shared" si="9"/>
        <v>-1</v>
      </c>
      <c r="AF50" s="43">
        <f t="shared" si="9"/>
        <v>0</v>
      </c>
      <c r="AG50" s="43">
        <f t="shared" si="9"/>
        <v>0</v>
      </c>
      <c r="AH50" s="43">
        <f t="shared" si="9"/>
        <v>0</v>
      </c>
      <c r="AI50" s="43">
        <f t="shared" si="9"/>
        <v>1.79</v>
      </c>
      <c r="AJ50" s="43">
        <f t="shared" si="9"/>
        <v>0</v>
      </c>
      <c r="AK50" s="541">
        <f t="shared" si="9"/>
        <v>0</v>
      </c>
      <c r="AL50" s="541">
        <f t="shared" si="9"/>
        <v>0</v>
      </c>
      <c r="AM50" s="541">
        <f t="shared" si="9"/>
        <v>0</v>
      </c>
      <c r="AN50" s="541">
        <f t="shared" si="9"/>
        <v>0</v>
      </c>
      <c r="AO50" s="541">
        <f t="shared" si="9"/>
        <v>0</v>
      </c>
      <c r="AP50" s="541">
        <f t="shared" si="9"/>
        <v>0</v>
      </c>
      <c r="AQ50" s="541">
        <f t="shared" si="9"/>
        <v>0</v>
      </c>
      <c r="AR50" s="541">
        <f t="shared" si="9"/>
        <v>0</v>
      </c>
      <c r="AS50" s="541">
        <f t="shared" si="9"/>
        <v>0</v>
      </c>
      <c r="AT50" s="541">
        <f t="shared" si="9"/>
        <v>0</v>
      </c>
      <c r="AU50" s="541">
        <f t="shared" si="9"/>
        <v>0</v>
      </c>
      <c r="AV50" s="541">
        <f t="shared" si="9"/>
        <v>0</v>
      </c>
      <c r="AW50" s="541">
        <f t="shared" si="9"/>
        <v>0</v>
      </c>
      <c r="AX50" s="541">
        <f t="shared" si="9"/>
        <v>0</v>
      </c>
      <c r="AY50" s="541">
        <f t="shared" si="9"/>
        <v>0</v>
      </c>
      <c r="AZ50" s="541">
        <f t="shared" si="9"/>
        <v>0</v>
      </c>
    </row>
    <row r="51" spans="1:54" s="496" customFormat="1" x14ac:dyDescent="0.25">
      <c r="A51" s="34"/>
      <c r="B51" s="554" t="s">
        <v>141</v>
      </c>
      <c r="C51" s="555" t="s">
        <v>844</v>
      </c>
      <c r="D51" s="528" t="s">
        <v>845</v>
      </c>
      <c r="E51" s="551">
        <v>0</v>
      </c>
      <c r="F51" s="551">
        <v>0</v>
      </c>
      <c r="G51" s="551">
        <v>0</v>
      </c>
      <c r="H51" s="551">
        <v>0</v>
      </c>
      <c r="I51" s="551">
        <v>0</v>
      </c>
      <c r="J51" s="551">
        <v>0</v>
      </c>
      <c r="K51" s="551">
        <v>0</v>
      </c>
      <c r="L51" s="551">
        <v>0</v>
      </c>
      <c r="M51" s="551">
        <v>0</v>
      </c>
      <c r="N51" s="551">
        <v>0</v>
      </c>
      <c r="O51" s="551">
        <v>0</v>
      </c>
      <c r="P51" s="551">
        <v>0</v>
      </c>
      <c r="Q51" s="551">
        <v>0</v>
      </c>
      <c r="R51" s="551">
        <v>0</v>
      </c>
      <c r="S51" s="552">
        <v>0</v>
      </c>
      <c r="T51" s="551">
        <v>0</v>
      </c>
      <c r="U51" s="557">
        <v>1.03</v>
      </c>
      <c r="V51" s="43" t="s">
        <v>105</v>
      </c>
      <c r="W51" s="557">
        <v>3.1E-2</v>
      </c>
      <c r="X51" s="43" t="s">
        <v>105</v>
      </c>
      <c r="Y51" s="557">
        <v>1</v>
      </c>
      <c r="Z51" s="43" t="s">
        <v>105</v>
      </c>
      <c r="AA51" s="551">
        <v>0</v>
      </c>
      <c r="AB51" s="551">
        <v>0</v>
      </c>
      <c r="AC51" s="551">
        <v>0</v>
      </c>
      <c r="AD51" s="551">
        <v>0</v>
      </c>
      <c r="AE51" s="557">
        <v>-1</v>
      </c>
      <c r="AF51" s="43" t="s">
        <v>105</v>
      </c>
      <c r="AG51" s="557">
        <v>0</v>
      </c>
      <c r="AH51" s="43" t="s">
        <v>105</v>
      </c>
      <c r="AI51" s="557">
        <v>1.79</v>
      </c>
      <c r="AJ51" s="43" t="s">
        <v>105</v>
      </c>
      <c r="AK51" s="551">
        <v>0</v>
      </c>
      <c r="AL51" s="551">
        <v>0</v>
      </c>
      <c r="AM51" s="551">
        <v>0</v>
      </c>
      <c r="AN51" s="551">
        <v>0</v>
      </c>
      <c r="AO51" s="551">
        <v>0</v>
      </c>
      <c r="AP51" s="551">
        <v>0</v>
      </c>
      <c r="AQ51" s="551">
        <v>0</v>
      </c>
      <c r="AR51" s="551">
        <v>0</v>
      </c>
      <c r="AS51" s="551">
        <v>0</v>
      </c>
      <c r="AT51" s="551">
        <v>0</v>
      </c>
      <c r="AU51" s="551">
        <v>0</v>
      </c>
      <c r="AV51" s="551">
        <v>0</v>
      </c>
      <c r="AW51" s="551">
        <v>0</v>
      </c>
      <c r="AX51" s="551">
        <v>0</v>
      </c>
      <c r="AY51" s="551">
        <v>0</v>
      </c>
      <c r="AZ51" s="551">
        <v>0</v>
      </c>
    </row>
    <row r="52" spans="1:54" ht="47.25" x14ac:dyDescent="0.25">
      <c r="A52" s="39"/>
      <c r="B52" s="40" t="s">
        <v>143</v>
      </c>
      <c r="C52" s="41" t="s">
        <v>144</v>
      </c>
      <c r="D52" s="42" t="s">
        <v>91</v>
      </c>
      <c r="E52" s="541">
        <v>0</v>
      </c>
      <c r="F52" s="541">
        <v>0</v>
      </c>
      <c r="G52" s="541">
        <v>0</v>
      </c>
      <c r="H52" s="541">
        <v>0</v>
      </c>
      <c r="I52" s="541">
        <v>0</v>
      </c>
      <c r="J52" s="541">
        <v>0</v>
      </c>
      <c r="K52" s="541">
        <v>0</v>
      </c>
      <c r="L52" s="541">
        <v>0</v>
      </c>
      <c r="M52" s="541">
        <v>0</v>
      </c>
      <c r="N52" s="541">
        <v>0</v>
      </c>
      <c r="O52" s="541">
        <v>0</v>
      </c>
      <c r="P52" s="541">
        <v>0</v>
      </c>
      <c r="Q52" s="541">
        <v>0</v>
      </c>
      <c r="R52" s="541">
        <v>0</v>
      </c>
      <c r="S52" s="541">
        <v>0</v>
      </c>
      <c r="T52" s="541">
        <v>0</v>
      </c>
      <c r="U52" s="532">
        <v>0</v>
      </c>
      <c r="V52" s="532">
        <v>0</v>
      </c>
      <c r="W52" s="532">
        <v>0</v>
      </c>
      <c r="X52" s="532">
        <v>0</v>
      </c>
      <c r="Y52" s="532">
        <v>0</v>
      </c>
      <c r="Z52" s="532">
        <v>0</v>
      </c>
      <c r="AA52" s="541">
        <v>0</v>
      </c>
      <c r="AB52" s="541">
        <v>0</v>
      </c>
      <c r="AC52" s="541">
        <v>0</v>
      </c>
      <c r="AD52" s="541">
        <v>0</v>
      </c>
      <c r="AE52" s="43">
        <v>0</v>
      </c>
      <c r="AF52" s="43">
        <v>0</v>
      </c>
      <c r="AG52" s="43">
        <v>0</v>
      </c>
      <c r="AH52" s="43">
        <v>0</v>
      </c>
      <c r="AI52" s="43">
        <v>0</v>
      </c>
      <c r="AJ52" s="43">
        <v>0</v>
      </c>
      <c r="AK52" s="541">
        <v>0</v>
      </c>
      <c r="AL52" s="541">
        <v>0</v>
      </c>
      <c r="AM52" s="541">
        <v>0</v>
      </c>
      <c r="AN52" s="541">
        <v>0</v>
      </c>
      <c r="AO52" s="541">
        <v>0</v>
      </c>
      <c r="AP52" s="541">
        <v>0</v>
      </c>
      <c r="AQ52" s="541">
        <v>0</v>
      </c>
      <c r="AR52" s="541">
        <v>0</v>
      </c>
      <c r="AS52" s="541">
        <v>0</v>
      </c>
      <c r="AT52" s="541">
        <v>0</v>
      </c>
      <c r="AU52" s="541">
        <v>0</v>
      </c>
      <c r="AV52" s="541">
        <v>0</v>
      </c>
      <c r="AW52" s="541">
        <v>0</v>
      </c>
      <c r="AX52" s="541">
        <v>0</v>
      </c>
      <c r="AY52" s="541">
        <v>0</v>
      </c>
      <c r="AZ52" s="541">
        <v>0</v>
      </c>
    </row>
    <row r="53" spans="1:54" ht="47.25" x14ac:dyDescent="0.25">
      <c r="A53" s="39"/>
      <c r="B53" s="40" t="s">
        <v>145</v>
      </c>
      <c r="C53" s="41" t="s">
        <v>146</v>
      </c>
      <c r="D53" s="42" t="s">
        <v>91</v>
      </c>
      <c r="E53" s="541">
        <f t="shared" ref="E53:AZ53" si="10">E54+E55</f>
        <v>0</v>
      </c>
      <c r="F53" s="541">
        <f t="shared" si="10"/>
        <v>0</v>
      </c>
      <c r="G53" s="541">
        <f t="shared" si="10"/>
        <v>0</v>
      </c>
      <c r="H53" s="541">
        <f t="shared" si="10"/>
        <v>0</v>
      </c>
      <c r="I53" s="541">
        <f t="shared" si="10"/>
        <v>0</v>
      </c>
      <c r="J53" s="541">
        <f t="shared" si="10"/>
        <v>0</v>
      </c>
      <c r="K53" s="541">
        <f t="shared" si="10"/>
        <v>0</v>
      </c>
      <c r="L53" s="541">
        <f t="shared" si="10"/>
        <v>0</v>
      </c>
      <c r="M53" s="541">
        <f t="shared" si="10"/>
        <v>0</v>
      </c>
      <c r="N53" s="541">
        <f t="shared" si="10"/>
        <v>0</v>
      </c>
      <c r="O53" s="541">
        <f t="shared" si="10"/>
        <v>0</v>
      </c>
      <c r="P53" s="541">
        <f t="shared" si="10"/>
        <v>0</v>
      </c>
      <c r="Q53" s="541">
        <f t="shared" si="10"/>
        <v>0</v>
      </c>
      <c r="R53" s="541">
        <f t="shared" si="10"/>
        <v>0</v>
      </c>
      <c r="S53" s="541">
        <f t="shared" si="10"/>
        <v>0</v>
      </c>
      <c r="T53" s="541">
        <f t="shared" si="10"/>
        <v>0</v>
      </c>
      <c r="U53" s="532">
        <f t="shared" si="10"/>
        <v>0</v>
      </c>
      <c r="V53" s="532">
        <f t="shared" si="10"/>
        <v>0</v>
      </c>
      <c r="W53" s="532">
        <f t="shared" si="10"/>
        <v>0</v>
      </c>
      <c r="X53" s="532">
        <f t="shared" si="10"/>
        <v>0</v>
      </c>
      <c r="Y53" s="532">
        <f t="shared" si="10"/>
        <v>0</v>
      </c>
      <c r="Z53" s="532">
        <f t="shared" si="10"/>
        <v>0</v>
      </c>
      <c r="AA53" s="541">
        <f t="shared" si="10"/>
        <v>0</v>
      </c>
      <c r="AB53" s="541">
        <f t="shared" si="10"/>
        <v>0</v>
      </c>
      <c r="AC53" s="541">
        <f t="shared" si="10"/>
        <v>0</v>
      </c>
      <c r="AD53" s="541">
        <f t="shared" si="10"/>
        <v>0</v>
      </c>
      <c r="AE53" s="43">
        <f t="shared" si="10"/>
        <v>0</v>
      </c>
      <c r="AF53" s="43">
        <f t="shared" si="10"/>
        <v>0</v>
      </c>
      <c r="AG53" s="43">
        <f t="shared" si="10"/>
        <v>0</v>
      </c>
      <c r="AH53" s="43">
        <f t="shared" si="10"/>
        <v>0</v>
      </c>
      <c r="AI53" s="43">
        <f t="shared" si="10"/>
        <v>0</v>
      </c>
      <c r="AJ53" s="43">
        <f t="shared" si="10"/>
        <v>0</v>
      </c>
      <c r="AK53" s="541">
        <f t="shared" si="10"/>
        <v>0</v>
      </c>
      <c r="AL53" s="541">
        <f t="shared" si="10"/>
        <v>0</v>
      </c>
      <c r="AM53" s="541">
        <f t="shared" si="10"/>
        <v>0</v>
      </c>
      <c r="AN53" s="541">
        <f t="shared" si="10"/>
        <v>0</v>
      </c>
      <c r="AO53" s="541">
        <f t="shared" si="10"/>
        <v>0</v>
      </c>
      <c r="AP53" s="541">
        <f t="shared" si="10"/>
        <v>0</v>
      </c>
      <c r="AQ53" s="541">
        <f t="shared" si="10"/>
        <v>0</v>
      </c>
      <c r="AR53" s="541">
        <f t="shared" si="10"/>
        <v>0</v>
      </c>
      <c r="AS53" s="541">
        <f t="shared" si="10"/>
        <v>0</v>
      </c>
      <c r="AT53" s="541">
        <f t="shared" si="10"/>
        <v>0</v>
      </c>
      <c r="AU53" s="541">
        <f t="shared" si="10"/>
        <v>0</v>
      </c>
      <c r="AV53" s="541">
        <f t="shared" si="10"/>
        <v>0</v>
      </c>
      <c r="AW53" s="541">
        <f t="shared" si="10"/>
        <v>0</v>
      </c>
      <c r="AX53" s="541">
        <f t="shared" si="10"/>
        <v>0</v>
      </c>
      <c r="AY53" s="541">
        <f t="shared" si="10"/>
        <v>0</v>
      </c>
      <c r="AZ53" s="541">
        <f t="shared" si="10"/>
        <v>0</v>
      </c>
    </row>
    <row r="54" spans="1:54" x14ac:dyDescent="0.25">
      <c r="A54" s="39"/>
      <c r="B54" s="40" t="s">
        <v>147</v>
      </c>
      <c r="C54" s="41" t="s">
        <v>148</v>
      </c>
      <c r="D54" s="42" t="s">
        <v>91</v>
      </c>
      <c r="E54" s="541">
        <v>0</v>
      </c>
      <c r="F54" s="541">
        <v>0</v>
      </c>
      <c r="G54" s="541">
        <v>0</v>
      </c>
      <c r="H54" s="541">
        <v>0</v>
      </c>
      <c r="I54" s="541">
        <v>0</v>
      </c>
      <c r="J54" s="541">
        <v>0</v>
      </c>
      <c r="K54" s="541">
        <v>0</v>
      </c>
      <c r="L54" s="541">
        <v>0</v>
      </c>
      <c r="M54" s="541">
        <v>0</v>
      </c>
      <c r="N54" s="541">
        <v>0</v>
      </c>
      <c r="O54" s="541">
        <v>0</v>
      </c>
      <c r="P54" s="541">
        <v>0</v>
      </c>
      <c r="Q54" s="541">
        <v>0</v>
      </c>
      <c r="R54" s="541">
        <v>0</v>
      </c>
      <c r="S54" s="541">
        <v>0</v>
      </c>
      <c r="T54" s="541">
        <v>0</v>
      </c>
      <c r="U54" s="532">
        <v>0</v>
      </c>
      <c r="V54" s="532">
        <v>0</v>
      </c>
      <c r="W54" s="532">
        <v>0</v>
      </c>
      <c r="X54" s="532">
        <v>0</v>
      </c>
      <c r="Y54" s="532">
        <v>0</v>
      </c>
      <c r="Z54" s="532">
        <v>0</v>
      </c>
      <c r="AA54" s="541">
        <v>0</v>
      </c>
      <c r="AB54" s="541">
        <v>0</v>
      </c>
      <c r="AC54" s="541">
        <v>0</v>
      </c>
      <c r="AD54" s="541">
        <v>0</v>
      </c>
      <c r="AE54" s="43">
        <v>0</v>
      </c>
      <c r="AF54" s="43">
        <v>0</v>
      </c>
      <c r="AG54" s="43">
        <v>0</v>
      </c>
      <c r="AH54" s="43">
        <v>0</v>
      </c>
      <c r="AI54" s="43">
        <v>0</v>
      </c>
      <c r="AJ54" s="43">
        <v>0</v>
      </c>
      <c r="AK54" s="541">
        <v>0</v>
      </c>
      <c r="AL54" s="541">
        <v>0</v>
      </c>
      <c r="AM54" s="541">
        <v>0</v>
      </c>
      <c r="AN54" s="541">
        <v>0</v>
      </c>
      <c r="AO54" s="541">
        <v>0</v>
      </c>
      <c r="AP54" s="541">
        <v>0</v>
      </c>
      <c r="AQ54" s="541">
        <v>0</v>
      </c>
      <c r="AR54" s="541">
        <v>0</v>
      </c>
      <c r="AS54" s="541">
        <v>0</v>
      </c>
      <c r="AT54" s="541">
        <v>0</v>
      </c>
      <c r="AU54" s="541">
        <v>0</v>
      </c>
      <c r="AV54" s="541">
        <v>0</v>
      </c>
      <c r="AW54" s="541">
        <v>0</v>
      </c>
      <c r="AX54" s="541">
        <v>0</v>
      </c>
      <c r="AY54" s="541">
        <v>0</v>
      </c>
      <c r="AZ54" s="541">
        <v>0</v>
      </c>
    </row>
    <row r="55" spans="1:54" ht="31.5" x14ac:dyDescent="0.25">
      <c r="A55" s="39"/>
      <c r="B55" s="40" t="s">
        <v>149</v>
      </c>
      <c r="C55" s="41" t="s">
        <v>150</v>
      </c>
      <c r="D55" s="42" t="s">
        <v>91</v>
      </c>
      <c r="E55" s="541">
        <v>0</v>
      </c>
      <c r="F55" s="541">
        <v>0</v>
      </c>
      <c r="G55" s="541">
        <v>0</v>
      </c>
      <c r="H55" s="541">
        <v>0</v>
      </c>
      <c r="I55" s="541">
        <v>0</v>
      </c>
      <c r="J55" s="541">
        <v>0</v>
      </c>
      <c r="K55" s="541">
        <v>0</v>
      </c>
      <c r="L55" s="541">
        <v>0</v>
      </c>
      <c r="M55" s="541">
        <v>0</v>
      </c>
      <c r="N55" s="541">
        <v>0</v>
      </c>
      <c r="O55" s="541">
        <v>0</v>
      </c>
      <c r="P55" s="541">
        <v>0</v>
      </c>
      <c r="Q55" s="541">
        <v>0</v>
      </c>
      <c r="R55" s="541">
        <v>0</v>
      </c>
      <c r="S55" s="541">
        <v>0</v>
      </c>
      <c r="T55" s="541">
        <v>0</v>
      </c>
      <c r="U55" s="532">
        <v>0</v>
      </c>
      <c r="V55" s="532">
        <v>0</v>
      </c>
      <c r="W55" s="532">
        <v>0</v>
      </c>
      <c r="X55" s="532">
        <v>0</v>
      </c>
      <c r="Y55" s="532">
        <v>0</v>
      </c>
      <c r="Z55" s="532">
        <v>0</v>
      </c>
      <c r="AA55" s="541">
        <v>0</v>
      </c>
      <c r="AB55" s="541">
        <v>0</v>
      </c>
      <c r="AC55" s="541">
        <v>0</v>
      </c>
      <c r="AD55" s="541">
        <v>0</v>
      </c>
      <c r="AE55" s="43">
        <v>0</v>
      </c>
      <c r="AF55" s="43">
        <v>0</v>
      </c>
      <c r="AG55" s="43">
        <v>0</v>
      </c>
      <c r="AH55" s="43">
        <v>0</v>
      </c>
      <c r="AI55" s="43">
        <v>0</v>
      </c>
      <c r="AJ55" s="43">
        <v>0</v>
      </c>
      <c r="AK55" s="541">
        <v>0</v>
      </c>
      <c r="AL55" s="541">
        <v>0</v>
      </c>
      <c r="AM55" s="541">
        <v>0</v>
      </c>
      <c r="AN55" s="541">
        <v>0</v>
      </c>
      <c r="AO55" s="541">
        <v>0</v>
      </c>
      <c r="AP55" s="541">
        <v>0</v>
      </c>
      <c r="AQ55" s="541">
        <v>0</v>
      </c>
      <c r="AR55" s="541">
        <v>0</v>
      </c>
      <c r="AS55" s="541">
        <v>0</v>
      </c>
      <c r="AT55" s="541">
        <v>0</v>
      </c>
      <c r="AU55" s="541">
        <v>0</v>
      </c>
      <c r="AV55" s="541">
        <v>0</v>
      </c>
      <c r="AW55" s="541">
        <v>0</v>
      </c>
      <c r="AX55" s="541">
        <v>0</v>
      </c>
      <c r="AY55" s="541">
        <v>0</v>
      </c>
      <c r="AZ55" s="541">
        <v>0</v>
      </c>
    </row>
    <row r="56" spans="1:54" ht="31.5" x14ac:dyDescent="0.25">
      <c r="A56" s="39"/>
      <c r="B56" s="40" t="s">
        <v>151</v>
      </c>
      <c r="C56" s="41" t="s">
        <v>152</v>
      </c>
      <c r="D56" s="42" t="s">
        <v>91</v>
      </c>
      <c r="E56" s="541">
        <f>E57+E58+E59+E60+E61+E62+E63+E64</f>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32">
        <v>0</v>
      </c>
      <c r="V56" s="532">
        <v>0</v>
      </c>
      <c r="W56" s="532">
        <v>0</v>
      </c>
      <c r="X56" s="532">
        <v>0</v>
      </c>
      <c r="Y56" s="532">
        <v>0</v>
      </c>
      <c r="Z56" s="532">
        <v>0</v>
      </c>
      <c r="AA56" s="541">
        <v>0</v>
      </c>
      <c r="AB56" s="541">
        <v>0</v>
      </c>
      <c r="AC56" s="541">
        <v>0</v>
      </c>
      <c r="AD56" s="541">
        <v>0</v>
      </c>
      <c r="AE56" s="43">
        <v>0</v>
      </c>
      <c r="AF56" s="43">
        <v>0</v>
      </c>
      <c r="AG56" s="43">
        <v>0</v>
      </c>
      <c r="AH56" s="43">
        <v>0</v>
      </c>
      <c r="AI56" s="43">
        <v>0</v>
      </c>
      <c r="AJ56" s="43">
        <v>0</v>
      </c>
      <c r="AK56" s="541">
        <v>0</v>
      </c>
      <c r="AL56" s="541">
        <v>0</v>
      </c>
      <c r="AM56" s="541">
        <v>0</v>
      </c>
      <c r="AN56" s="541">
        <v>0</v>
      </c>
      <c r="AO56" s="541">
        <v>0</v>
      </c>
      <c r="AP56" s="541">
        <v>0</v>
      </c>
      <c r="AQ56" s="541">
        <v>0</v>
      </c>
      <c r="AR56" s="541">
        <v>0</v>
      </c>
      <c r="AS56" s="541">
        <v>0</v>
      </c>
      <c r="AT56" s="541">
        <v>0</v>
      </c>
      <c r="AU56" s="541">
        <f>AU57+AU58</f>
        <v>0</v>
      </c>
      <c r="AV56" s="541">
        <v>0</v>
      </c>
      <c r="AW56" s="541">
        <v>0</v>
      </c>
      <c r="AX56" s="541">
        <v>0</v>
      </c>
      <c r="AY56" s="541">
        <v>0</v>
      </c>
      <c r="AZ56" s="541">
        <v>0</v>
      </c>
    </row>
    <row r="57" spans="1:54" ht="31.5" x14ac:dyDescent="0.25">
      <c r="A57" s="39"/>
      <c r="B57" s="40" t="s">
        <v>153</v>
      </c>
      <c r="C57" s="41" t="s">
        <v>154</v>
      </c>
      <c r="D57" s="42" t="s">
        <v>91</v>
      </c>
      <c r="E57" s="541">
        <v>0</v>
      </c>
      <c r="F57" s="541">
        <v>0</v>
      </c>
      <c r="G57" s="541">
        <v>0</v>
      </c>
      <c r="H57" s="541">
        <v>0</v>
      </c>
      <c r="I57" s="541">
        <v>0</v>
      </c>
      <c r="J57" s="541">
        <v>0</v>
      </c>
      <c r="K57" s="541">
        <v>0</v>
      </c>
      <c r="L57" s="541">
        <v>0</v>
      </c>
      <c r="M57" s="541">
        <v>0</v>
      </c>
      <c r="N57" s="541">
        <v>0</v>
      </c>
      <c r="O57" s="541">
        <v>0</v>
      </c>
      <c r="P57" s="541">
        <v>0</v>
      </c>
      <c r="Q57" s="541">
        <v>0</v>
      </c>
      <c r="R57" s="541">
        <v>0</v>
      </c>
      <c r="S57" s="541">
        <v>0</v>
      </c>
      <c r="T57" s="541">
        <v>0</v>
      </c>
      <c r="U57" s="532">
        <v>0</v>
      </c>
      <c r="V57" s="532">
        <v>0</v>
      </c>
      <c r="W57" s="532">
        <v>0</v>
      </c>
      <c r="X57" s="532">
        <v>0</v>
      </c>
      <c r="Y57" s="532">
        <v>0</v>
      </c>
      <c r="Z57" s="532">
        <v>0</v>
      </c>
      <c r="AA57" s="541">
        <v>0</v>
      </c>
      <c r="AB57" s="541">
        <v>0</v>
      </c>
      <c r="AC57" s="541">
        <v>0</v>
      </c>
      <c r="AD57" s="541">
        <v>0</v>
      </c>
      <c r="AE57" s="43">
        <v>0</v>
      </c>
      <c r="AF57" s="43">
        <v>0</v>
      </c>
      <c r="AG57" s="43">
        <v>0</v>
      </c>
      <c r="AH57" s="43">
        <v>0</v>
      </c>
      <c r="AI57" s="43">
        <v>0</v>
      </c>
      <c r="AJ57" s="43">
        <v>0</v>
      </c>
      <c r="AK57" s="541">
        <v>0</v>
      </c>
      <c r="AL57" s="541">
        <v>0</v>
      </c>
      <c r="AM57" s="541">
        <v>0</v>
      </c>
      <c r="AN57" s="541">
        <v>0</v>
      </c>
      <c r="AO57" s="541">
        <v>0</v>
      </c>
      <c r="AP57" s="541">
        <v>0</v>
      </c>
      <c r="AQ57" s="541">
        <v>0</v>
      </c>
      <c r="AR57" s="541">
        <v>0</v>
      </c>
      <c r="AS57" s="541">
        <v>0</v>
      </c>
      <c r="AT57" s="541">
        <v>0</v>
      </c>
      <c r="AU57" s="541">
        <v>0</v>
      </c>
      <c r="AV57" s="541">
        <v>0</v>
      </c>
      <c r="AW57" s="541">
        <v>0</v>
      </c>
      <c r="AX57" s="541">
        <v>0</v>
      </c>
      <c r="AY57" s="541">
        <v>0</v>
      </c>
      <c r="AZ57" s="541">
        <v>0</v>
      </c>
    </row>
    <row r="58" spans="1:54" ht="31.5" x14ac:dyDescent="0.25">
      <c r="A58" s="39"/>
      <c r="B58" s="40" t="s">
        <v>155</v>
      </c>
      <c r="C58" s="41" t="s">
        <v>156</v>
      </c>
      <c r="D58" s="42" t="s">
        <v>91</v>
      </c>
      <c r="E58" s="541">
        <v>0</v>
      </c>
      <c r="F58" s="541">
        <v>0</v>
      </c>
      <c r="G58" s="541">
        <v>0</v>
      </c>
      <c r="H58" s="541">
        <v>0</v>
      </c>
      <c r="I58" s="541">
        <v>0</v>
      </c>
      <c r="J58" s="541">
        <v>0</v>
      </c>
      <c r="K58" s="541">
        <v>0</v>
      </c>
      <c r="L58" s="541">
        <v>0</v>
      </c>
      <c r="M58" s="541">
        <v>0</v>
      </c>
      <c r="N58" s="541">
        <v>0</v>
      </c>
      <c r="O58" s="541">
        <v>0</v>
      </c>
      <c r="P58" s="541">
        <v>0</v>
      </c>
      <c r="Q58" s="541">
        <v>0</v>
      </c>
      <c r="R58" s="541">
        <v>0</v>
      </c>
      <c r="S58" s="541">
        <v>0</v>
      </c>
      <c r="T58" s="541">
        <v>0</v>
      </c>
      <c r="U58" s="532">
        <v>0</v>
      </c>
      <c r="V58" s="532">
        <v>0</v>
      </c>
      <c r="W58" s="532">
        <v>0</v>
      </c>
      <c r="X58" s="532">
        <v>0</v>
      </c>
      <c r="Y58" s="532">
        <v>0</v>
      </c>
      <c r="Z58" s="532">
        <v>0</v>
      </c>
      <c r="AA58" s="541">
        <v>0</v>
      </c>
      <c r="AB58" s="541">
        <v>0</v>
      </c>
      <c r="AC58" s="541">
        <v>0</v>
      </c>
      <c r="AD58" s="541">
        <v>0</v>
      </c>
      <c r="AE58" s="43">
        <v>0</v>
      </c>
      <c r="AF58" s="43">
        <v>0</v>
      </c>
      <c r="AG58" s="43">
        <v>0</v>
      </c>
      <c r="AH58" s="43">
        <v>0</v>
      </c>
      <c r="AI58" s="43">
        <v>0</v>
      </c>
      <c r="AJ58" s="43">
        <v>0</v>
      </c>
      <c r="AK58" s="541">
        <v>0</v>
      </c>
      <c r="AL58" s="541">
        <v>0</v>
      </c>
      <c r="AM58" s="541">
        <v>0</v>
      </c>
      <c r="AN58" s="541">
        <v>0</v>
      </c>
      <c r="AO58" s="541">
        <v>0</v>
      </c>
      <c r="AP58" s="541">
        <v>0</v>
      </c>
      <c r="AQ58" s="541">
        <v>0</v>
      </c>
      <c r="AR58" s="541">
        <v>0</v>
      </c>
      <c r="AS58" s="541">
        <v>0</v>
      </c>
      <c r="AT58" s="541">
        <v>0</v>
      </c>
      <c r="AU58" s="541">
        <v>0</v>
      </c>
      <c r="AV58" s="541">
        <v>0</v>
      </c>
      <c r="AW58" s="541">
        <v>0</v>
      </c>
      <c r="AX58" s="541">
        <v>0</v>
      </c>
      <c r="AY58" s="541">
        <v>0</v>
      </c>
      <c r="AZ58" s="541">
        <v>0</v>
      </c>
    </row>
    <row r="59" spans="1:54" ht="31.5" x14ac:dyDescent="0.25">
      <c r="A59" s="39"/>
      <c r="B59" s="40" t="s">
        <v>157</v>
      </c>
      <c r="C59" s="41" t="s">
        <v>158</v>
      </c>
      <c r="D59" s="42" t="s">
        <v>91</v>
      </c>
      <c r="E59" s="541">
        <v>0</v>
      </c>
      <c r="F59" s="541">
        <v>0</v>
      </c>
      <c r="G59" s="541">
        <v>0</v>
      </c>
      <c r="H59" s="541">
        <v>0</v>
      </c>
      <c r="I59" s="541">
        <v>0</v>
      </c>
      <c r="J59" s="541">
        <v>0</v>
      </c>
      <c r="K59" s="541">
        <v>0</v>
      </c>
      <c r="L59" s="541">
        <v>0</v>
      </c>
      <c r="M59" s="541">
        <v>0</v>
      </c>
      <c r="N59" s="541">
        <v>0</v>
      </c>
      <c r="O59" s="541">
        <v>0</v>
      </c>
      <c r="P59" s="541">
        <v>0</v>
      </c>
      <c r="Q59" s="541">
        <v>0</v>
      </c>
      <c r="R59" s="541">
        <v>0</v>
      </c>
      <c r="S59" s="541">
        <v>0</v>
      </c>
      <c r="T59" s="541">
        <v>0</v>
      </c>
      <c r="U59" s="532">
        <v>0</v>
      </c>
      <c r="V59" s="532">
        <v>0</v>
      </c>
      <c r="W59" s="532">
        <v>0</v>
      </c>
      <c r="X59" s="532">
        <v>0</v>
      </c>
      <c r="Y59" s="532">
        <v>0</v>
      </c>
      <c r="Z59" s="532">
        <v>0</v>
      </c>
      <c r="AA59" s="541">
        <v>0</v>
      </c>
      <c r="AB59" s="541">
        <v>0</v>
      </c>
      <c r="AC59" s="541">
        <v>0</v>
      </c>
      <c r="AD59" s="541">
        <v>0</v>
      </c>
      <c r="AE59" s="43">
        <v>0</v>
      </c>
      <c r="AF59" s="43">
        <v>0</v>
      </c>
      <c r="AG59" s="43">
        <v>0</v>
      </c>
      <c r="AH59" s="43">
        <v>0</v>
      </c>
      <c r="AI59" s="43">
        <v>0</v>
      </c>
      <c r="AJ59" s="43">
        <v>0</v>
      </c>
      <c r="AK59" s="541">
        <v>0</v>
      </c>
      <c r="AL59" s="541">
        <v>0</v>
      </c>
      <c r="AM59" s="541">
        <v>0</v>
      </c>
      <c r="AN59" s="541">
        <v>0</v>
      </c>
      <c r="AO59" s="541">
        <v>0</v>
      </c>
      <c r="AP59" s="541">
        <v>0</v>
      </c>
      <c r="AQ59" s="541">
        <v>0</v>
      </c>
      <c r="AR59" s="541">
        <v>0</v>
      </c>
      <c r="AS59" s="541">
        <v>0</v>
      </c>
      <c r="AT59" s="541">
        <v>0</v>
      </c>
      <c r="AU59" s="541">
        <v>0</v>
      </c>
      <c r="AV59" s="541">
        <v>0</v>
      </c>
      <c r="AW59" s="541">
        <v>0</v>
      </c>
      <c r="AX59" s="541">
        <v>0</v>
      </c>
      <c r="AY59" s="541">
        <v>0</v>
      </c>
      <c r="AZ59" s="541">
        <v>0</v>
      </c>
    </row>
    <row r="60" spans="1:54" ht="31.5" x14ac:dyDescent="0.25">
      <c r="A60" s="39"/>
      <c r="B60" s="40" t="s">
        <v>159</v>
      </c>
      <c r="C60" s="41" t="s">
        <v>160</v>
      </c>
      <c r="D60" s="42" t="s">
        <v>91</v>
      </c>
      <c r="E60" s="541">
        <v>0</v>
      </c>
      <c r="F60" s="541">
        <v>0</v>
      </c>
      <c r="G60" s="541">
        <v>0</v>
      </c>
      <c r="H60" s="541">
        <v>0</v>
      </c>
      <c r="I60" s="541">
        <v>0</v>
      </c>
      <c r="J60" s="541">
        <v>0</v>
      </c>
      <c r="K60" s="541">
        <v>0</v>
      </c>
      <c r="L60" s="541">
        <v>0</v>
      </c>
      <c r="M60" s="541">
        <v>0</v>
      </c>
      <c r="N60" s="541">
        <v>0</v>
      </c>
      <c r="O60" s="541">
        <v>0</v>
      </c>
      <c r="P60" s="541">
        <v>0</v>
      </c>
      <c r="Q60" s="541">
        <v>0</v>
      </c>
      <c r="R60" s="541">
        <v>0</v>
      </c>
      <c r="S60" s="541">
        <v>0</v>
      </c>
      <c r="T60" s="541">
        <v>0</v>
      </c>
      <c r="U60" s="532">
        <v>0</v>
      </c>
      <c r="V60" s="532">
        <v>0</v>
      </c>
      <c r="W60" s="532">
        <v>0</v>
      </c>
      <c r="X60" s="532">
        <v>0</v>
      </c>
      <c r="Y60" s="532">
        <v>0</v>
      </c>
      <c r="Z60" s="532">
        <v>0</v>
      </c>
      <c r="AA60" s="541">
        <v>0</v>
      </c>
      <c r="AB60" s="541">
        <v>0</v>
      </c>
      <c r="AC60" s="541">
        <v>0</v>
      </c>
      <c r="AD60" s="541">
        <v>0</v>
      </c>
      <c r="AE60" s="43">
        <v>0</v>
      </c>
      <c r="AF60" s="43">
        <v>0</v>
      </c>
      <c r="AG60" s="43">
        <v>0</v>
      </c>
      <c r="AH60" s="43">
        <v>0</v>
      </c>
      <c r="AI60" s="43">
        <v>0</v>
      </c>
      <c r="AJ60" s="43">
        <v>0</v>
      </c>
      <c r="AK60" s="541">
        <v>0</v>
      </c>
      <c r="AL60" s="541">
        <v>0</v>
      </c>
      <c r="AM60" s="541">
        <v>0</v>
      </c>
      <c r="AN60" s="541">
        <v>0</v>
      </c>
      <c r="AO60" s="541">
        <v>0</v>
      </c>
      <c r="AP60" s="541">
        <v>0</v>
      </c>
      <c r="AQ60" s="541">
        <v>0</v>
      </c>
      <c r="AR60" s="541">
        <v>0</v>
      </c>
      <c r="AS60" s="541">
        <v>0</v>
      </c>
      <c r="AT60" s="541">
        <v>0</v>
      </c>
      <c r="AU60" s="541">
        <v>0</v>
      </c>
      <c r="AV60" s="541">
        <v>0</v>
      </c>
      <c r="AW60" s="541">
        <v>0</v>
      </c>
      <c r="AX60" s="541">
        <v>0</v>
      </c>
      <c r="AY60" s="541">
        <v>0</v>
      </c>
      <c r="AZ60" s="541">
        <v>0</v>
      </c>
    </row>
    <row r="61" spans="1:54" s="45" customFormat="1" ht="31.5" x14ac:dyDescent="0.25">
      <c r="A61" s="39"/>
      <c r="B61" s="40" t="s">
        <v>161</v>
      </c>
      <c r="C61" s="41" t="s">
        <v>162</v>
      </c>
      <c r="D61" s="42" t="s">
        <v>91</v>
      </c>
      <c r="E61" s="541">
        <v>0</v>
      </c>
      <c r="F61" s="541">
        <v>0</v>
      </c>
      <c r="G61" s="541">
        <v>0</v>
      </c>
      <c r="H61" s="541">
        <v>0</v>
      </c>
      <c r="I61" s="541">
        <v>0</v>
      </c>
      <c r="J61" s="541">
        <v>0</v>
      </c>
      <c r="K61" s="541">
        <v>0</v>
      </c>
      <c r="L61" s="541">
        <v>0</v>
      </c>
      <c r="M61" s="541">
        <v>0</v>
      </c>
      <c r="N61" s="541">
        <v>0</v>
      </c>
      <c r="O61" s="541">
        <v>0</v>
      </c>
      <c r="P61" s="541">
        <v>0</v>
      </c>
      <c r="Q61" s="541">
        <v>0</v>
      </c>
      <c r="R61" s="541">
        <v>0</v>
      </c>
      <c r="S61" s="541">
        <v>0</v>
      </c>
      <c r="T61" s="541">
        <v>0</v>
      </c>
      <c r="U61" s="532">
        <v>0</v>
      </c>
      <c r="V61" s="532">
        <v>0</v>
      </c>
      <c r="W61" s="532">
        <v>0</v>
      </c>
      <c r="X61" s="532">
        <v>0</v>
      </c>
      <c r="Y61" s="532">
        <v>0</v>
      </c>
      <c r="Z61" s="532">
        <v>0</v>
      </c>
      <c r="AA61" s="541">
        <v>0</v>
      </c>
      <c r="AB61" s="541">
        <v>0</v>
      </c>
      <c r="AC61" s="541">
        <v>0</v>
      </c>
      <c r="AD61" s="541">
        <v>0</v>
      </c>
      <c r="AE61" s="43">
        <v>0</v>
      </c>
      <c r="AF61" s="43">
        <v>0</v>
      </c>
      <c r="AG61" s="43">
        <v>0</v>
      </c>
      <c r="AH61" s="43">
        <v>0</v>
      </c>
      <c r="AI61" s="43">
        <v>0</v>
      </c>
      <c r="AJ61" s="43">
        <v>0</v>
      </c>
      <c r="AK61" s="541">
        <v>0</v>
      </c>
      <c r="AL61" s="541">
        <v>0</v>
      </c>
      <c r="AM61" s="541">
        <v>0</v>
      </c>
      <c r="AN61" s="541">
        <v>0</v>
      </c>
      <c r="AO61" s="541">
        <v>0</v>
      </c>
      <c r="AP61" s="541">
        <v>0</v>
      </c>
      <c r="AQ61" s="541">
        <v>0</v>
      </c>
      <c r="AR61" s="541">
        <v>0</v>
      </c>
      <c r="AS61" s="541">
        <v>0</v>
      </c>
      <c r="AT61" s="541">
        <v>0</v>
      </c>
      <c r="AU61" s="541">
        <v>0</v>
      </c>
      <c r="AV61" s="541">
        <v>0</v>
      </c>
      <c r="AW61" s="541">
        <v>0</v>
      </c>
      <c r="AX61" s="541">
        <v>0</v>
      </c>
      <c r="AY61" s="541">
        <v>0</v>
      </c>
      <c r="AZ61" s="541">
        <v>0</v>
      </c>
      <c r="BA61" s="4"/>
      <c r="BB61" s="4"/>
    </row>
    <row r="62" spans="1:54" ht="31.5" x14ac:dyDescent="0.25">
      <c r="A62" s="39"/>
      <c r="B62" s="40" t="s">
        <v>163</v>
      </c>
      <c r="C62" s="41" t="s">
        <v>164</v>
      </c>
      <c r="D62" s="42" t="s">
        <v>91</v>
      </c>
      <c r="E62" s="541">
        <v>0</v>
      </c>
      <c r="F62" s="541">
        <v>0</v>
      </c>
      <c r="G62" s="541">
        <v>0</v>
      </c>
      <c r="H62" s="541">
        <v>0</v>
      </c>
      <c r="I62" s="541">
        <v>0</v>
      </c>
      <c r="J62" s="541">
        <v>0</v>
      </c>
      <c r="K62" s="541">
        <v>0</v>
      </c>
      <c r="L62" s="541">
        <v>0</v>
      </c>
      <c r="M62" s="541">
        <v>0</v>
      </c>
      <c r="N62" s="541">
        <v>0</v>
      </c>
      <c r="O62" s="541">
        <v>0</v>
      </c>
      <c r="P62" s="541">
        <v>0</v>
      </c>
      <c r="Q62" s="541">
        <v>0</v>
      </c>
      <c r="R62" s="541">
        <v>0</v>
      </c>
      <c r="S62" s="541">
        <v>0</v>
      </c>
      <c r="T62" s="541">
        <v>0</v>
      </c>
      <c r="U62" s="532">
        <v>0</v>
      </c>
      <c r="V62" s="532">
        <v>0</v>
      </c>
      <c r="W62" s="532">
        <v>0</v>
      </c>
      <c r="X62" s="532">
        <v>0</v>
      </c>
      <c r="Y62" s="532">
        <v>0</v>
      </c>
      <c r="Z62" s="532">
        <v>0</v>
      </c>
      <c r="AA62" s="541">
        <v>0</v>
      </c>
      <c r="AB62" s="541">
        <v>0</v>
      </c>
      <c r="AC62" s="541">
        <v>0</v>
      </c>
      <c r="AD62" s="541">
        <v>0</v>
      </c>
      <c r="AE62" s="43">
        <v>0</v>
      </c>
      <c r="AF62" s="43">
        <v>0</v>
      </c>
      <c r="AG62" s="43">
        <v>0</v>
      </c>
      <c r="AH62" s="43">
        <v>0</v>
      </c>
      <c r="AI62" s="43">
        <v>0</v>
      </c>
      <c r="AJ62" s="43">
        <v>0</v>
      </c>
      <c r="AK62" s="541">
        <v>0</v>
      </c>
      <c r="AL62" s="541">
        <v>0</v>
      </c>
      <c r="AM62" s="541">
        <v>0</v>
      </c>
      <c r="AN62" s="541">
        <v>0</v>
      </c>
      <c r="AO62" s="541">
        <v>0</v>
      </c>
      <c r="AP62" s="541">
        <v>0</v>
      </c>
      <c r="AQ62" s="541">
        <v>0</v>
      </c>
      <c r="AR62" s="541">
        <v>0</v>
      </c>
      <c r="AS62" s="541">
        <v>0</v>
      </c>
      <c r="AT62" s="541">
        <v>0</v>
      </c>
      <c r="AU62" s="541">
        <v>0</v>
      </c>
      <c r="AV62" s="541">
        <v>0</v>
      </c>
      <c r="AW62" s="541">
        <v>0</v>
      </c>
      <c r="AX62" s="541">
        <v>0</v>
      </c>
      <c r="AY62" s="541">
        <v>0</v>
      </c>
      <c r="AZ62" s="541">
        <v>0</v>
      </c>
    </row>
    <row r="63" spans="1:54" ht="31.5" x14ac:dyDescent="0.25">
      <c r="A63" s="39"/>
      <c r="B63" s="40" t="s">
        <v>165</v>
      </c>
      <c r="C63" s="41" t="s">
        <v>166</v>
      </c>
      <c r="D63" s="42" t="s">
        <v>91</v>
      </c>
      <c r="E63" s="541">
        <v>0</v>
      </c>
      <c r="F63" s="541">
        <v>0</v>
      </c>
      <c r="G63" s="541">
        <v>0</v>
      </c>
      <c r="H63" s="541">
        <v>0</v>
      </c>
      <c r="I63" s="541">
        <v>0</v>
      </c>
      <c r="J63" s="541">
        <v>0</v>
      </c>
      <c r="K63" s="541">
        <v>0</v>
      </c>
      <c r="L63" s="541">
        <v>0</v>
      </c>
      <c r="M63" s="541">
        <v>0</v>
      </c>
      <c r="N63" s="541">
        <v>0</v>
      </c>
      <c r="O63" s="541">
        <v>0</v>
      </c>
      <c r="P63" s="541">
        <v>0</v>
      </c>
      <c r="Q63" s="541">
        <v>0</v>
      </c>
      <c r="R63" s="541">
        <v>0</v>
      </c>
      <c r="S63" s="541">
        <v>0</v>
      </c>
      <c r="T63" s="541">
        <v>0</v>
      </c>
      <c r="U63" s="532">
        <v>0</v>
      </c>
      <c r="V63" s="532">
        <v>0</v>
      </c>
      <c r="W63" s="532">
        <v>0</v>
      </c>
      <c r="X63" s="532">
        <v>0</v>
      </c>
      <c r="Y63" s="532">
        <v>0</v>
      </c>
      <c r="Z63" s="532">
        <v>0</v>
      </c>
      <c r="AA63" s="541">
        <v>0</v>
      </c>
      <c r="AB63" s="541">
        <v>0</v>
      </c>
      <c r="AC63" s="541">
        <v>0</v>
      </c>
      <c r="AD63" s="541">
        <v>0</v>
      </c>
      <c r="AE63" s="43">
        <v>0</v>
      </c>
      <c r="AF63" s="43">
        <v>0</v>
      </c>
      <c r="AG63" s="43">
        <v>0</v>
      </c>
      <c r="AH63" s="43">
        <v>0</v>
      </c>
      <c r="AI63" s="43">
        <v>0</v>
      </c>
      <c r="AJ63" s="43">
        <v>0</v>
      </c>
      <c r="AK63" s="541">
        <v>0</v>
      </c>
      <c r="AL63" s="541">
        <v>0</v>
      </c>
      <c r="AM63" s="541">
        <v>0</v>
      </c>
      <c r="AN63" s="541">
        <v>0</v>
      </c>
      <c r="AO63" s="541">
        <v>0</v>
      </c>
      <c r="AP63" s="541">
        <v>0</v>
      </c>
      <c r="AQ63" s="541">
        <v>0</v>
      </c>
      <c r="AR63" s="541">
        <v>0</v>
      </c>
      <c r="AS63" s="541">
        <v>0</v>
      </c>
      <c r="AT63" s="541">
        <v>0</v>
      </c>
      <c r="AU63" s="541">
        <v>0</v>
      </c>
      <c r="AV63" s="541">
        <v>0</v>
      </c>
      <c r="AW63" s="541">
        <v>0</v>
      </c>
      <c r="AX63" s="541">
        <v>0</v>
      </c>
      <c r="AY63" s="541">
        <v>0</v>
      </c>
      <c r="AZ63" s="541">
        <v>0</v>
      </c>
    </row>
    <row r="64" spans="1:54" s="45" customFormat="1" ht="47.25" x14ac:dyDescent="0.25">
      <c r="A64" s="39"/>
      <c r="B64" s="40" t="s">
        <v>167</v>
      </c>
      <c r="C64" s="41" t="s">
        <v>168</v>
      </c>
      <c r="D64" s="42" t="s">
        <v>91</v>
      </c>
      <c r="E64" s="541">
        <v>0</v>
      </c>
      <c r="F64" s="541">
        <v>0</v>
      </c>
      <c r="G64" s="541">
        <v>0</v>
      </c>
      <c r="H64" s="541">
        <v>0</v>
      </c>
      <c r="I64" s="541">
        <v>0</v>
      </c>
      <c r="J64" s="541">
        <v>0</v>
      </c>
      <c r="K64" s="541">
        <v>0</v>
      </c>
      <c r="L64" s="541">
        <v>0</v>
      </c>
      <c r="M64" s="541">
        <v>0</v>
      </c>
      <c r="N64" s="541">
        <v>0</v>
      </c>
      <c r="O64" s="541">
        <v>0</v>
      </c>
      <c r="P64" s="541">
        <v>0</v>
      </c>
      <c r="Q64" s="541">
        <v>0</v>
      </c>
      <c r="R64" s="541">
        <v>0</v>
      </c>
      <c r="S64" s="541">
        <v>0</v>
      </c>
      <c r="T64" s="541">
        <v>0</v>
      </c>
      <c r="U64" s="532">
        <v>0</v>
      </c>
      <c r="V64" s="532">
        <v>0</v>
      </c>
      <c r="W64" s="532">
        <v>0</v>
      </c>
      <c r="X64" s="532">
        <v>0</v>
      </c>
      <c r="Y64" s="532">
        <v>0</v>
      </c>
      <c r="Z64" s="532">
        <v>0</v>
      </c>
      <c r="AA64" s="541">
        <v>0</v>
      </c>
      <c r="AB64" s="541">
        <v>0</v>
      </c>
      <c r="AC64" s="541">
        <v>0</v>
      </c>
      <c r="AD64" s="541">
        <v>0</v>
      </c>
      <c r="AE64" s="43">
        <v>0</v>
      </c>
      <c r="AF64" s="43">
        <v>0</v>
      </c>
      <c r="AG64" s="43">
        <v>0</v>
      </c>
      <c r="AH64" s="43">
        <v>0</v>
      </c>
      <c r="AI64" s="43">
        <v>0</v>
      </c>
      <c r="AJ64" s="43">
        <v>0</v>
      </c>
      <c r="AK64" s="541">
        <v>0</v>
      </c>
      <c r="AL64" s="541">
        <v>0</v>
      </c>
      <c r="AM64" s="541">
        <v>0</v>
      </c>
      <c r="AN64" s="541">
        <v>0</v>
      </c>
      <c r="AO64" s="541">
        <v>0</v>
      </c>
      <c r="AP64" s="541">
        <v>0</v>
      </c>
      <c r="AQ64" s="541">
        <v>0</v>
      </c>
      <c r="AR64" s="541">
        <v>0</v>
      </c>
      <c r="AS64" s="541">
        <v>0</v>
      </c>
      <c r="AT64" s="541">
        <v>0</v>
      </c>
      <c r="AU64" s="541">
        <v>0</v>
      </c>
      <c r="AV64" s="541">
        <v>0</v>
      </c>
      <c r="AW64" s="541">
        <v>0</v>
      </c>
      <c r="AX64" s="541">
        <v>0</v>
      </c>
      <c r="AY64" s="541">
        <v>0</v>
      </c>
      <c r="AZ64" s="541">
        <v>0</v>
      </c>
      <c r="BA64" s="4"/>
      <c r="BB64" s="4"/>
    </row>
    <row r="65" spans="1:54" s="45" customFormat="1" ht="47.25" x14ac:dyDescent="0.25">
      <c r="A65" s="39"/>
      <c r="B65" s="40" t="s">
        <v>169</v>
      </c>
      <c r="C65" s="41" t="s">
        <v>170</v>
      </c>
      <c r="D65" s="42" t="s">
        <v>91</v>
      </c>
      <c r="E65" s="541">
        <f t="shared" ref="E65:AZ65" si="11">E66+E67</f>
        <v>0</v>
      </c>
      <c r="F65" s="541">
        <f t="shared" si="11"/>
        <v>0</v>
      </c>
      <c r="G65" s="541">
        <f t="shared" si="11"/>
        <v>0</v>
      </c>
      <c r="H65" s="541">
        <f t="shared" si="11"/>
        <v>0</v>
      </c>
      <c r="I65" s="541">
        <f t="shared" si="11"/>
        <v>0</v>
      </c>
      <c r="J65" s="541">
        <f t="shared" si="11"/>
        <v>0</v>
      </c>
      <c r="K65" s="541">
        <f t="shared" si="11"/>
        <v>0</v>
      </c>
      <c r="L65" s="541">
        <f t="shared" si="11"/>
        <v>0</v>
      </c>
      <c r="M65" s="541">
        <f t="shared" si="11"/>
        <v>0</v>
      </c>
      <c r="N65" s="541">
        <f t="shared" si="11"/>
        <v>0</v>
      </c>
      <c r="O65" s="541">
        <f t="shared" si="11"/>
        <v>0</v>
      </c>
      <c r="P65" s="541">
        <f t="shared" si="11"/>
        <v>0</v>
      </c>
      <c r="Q65" s="541">
        <f t="shared" si="11"/>
        <v>0</v>
      </c>
      <c r="R65" s="541">
        <f t="shared" si="11"/>
        <v>0</v>
      </c>
      <c r="S65" s="541">
        <f t="shared" si="11"/>
        <v>0</v>
      </c>
      <c r="T65" s="541">
        <f t="shared" si="11"/>
        <v>0</v>
      </c>
      <c r="U65" s="532">
        <f t="shared" si="11"/>
        <v>0</v>
      </c>
      <c r="V65" s="532">
        <f t="shared" si="11"/>
        <v>0</v>
      </c>
      <c r="W65" s="532">
        <f t="shared" si="11"/>
        <v>0</v>
      </c>
      <c r="X65" s="532">
        <f t="shared" si="11"/>
        <v>0</v>
      </c>
      <c r="Y65" s="532">
        <f t="shared" si="11"/>
        <v>0</v>
      </c>
      <c r="Z65" s="532">
        <f t="shared" si="11"/>
        <v>0</v>
      </c>
      <c r="AA65" s="541">
        <f t="shared" si="11"/>
        <v>0</v>
      </c>
      <c r="AB65" s="541">
        <f t="shared" si="11"/>
        <v>0</v>
      </c>
      <c r="AC65" s="541">
        <f t="shared" si="11"/>
        <v>0</v>
      </c>
      <c r="AD65" s="541">
        <f t="shared" si="11"/>
        <v>0</v>
      </c>
      <c r="AE65" s="43">
        <f t="shared" si="11"/>
        <v>0</v>
      </c>
      <c r="AF65" s="43">
        <f t="shared" si="11"/>
        <v>0</v>
      </c>
      <c r="AG65" s="43">
        <f t="shared" si="11"/>
        <v>0</v>
      </c>
      <c r="AH65" s="43">
        <f t="shared" si="11"/>
        <v>0</v>
      </c>
      <c r="AI65" s="43">
        <f t="shared" si="11"/>
        <v>0</v>
      </c>
      <c r="AJ65" s="43">
        <f t="shared" si="11"/>
        <v>0</v>
      </c>
      <c r="AK65" s="541">
        <f t="shared" si="11"/>
        <v>0</v>
      </c>
      <c r="AL65" s="541">
        <f t="shared" si="11"/>
        <v>0</v>
      </c>
      <c r="AM65" s="541">
        <f t="shared" si="11"/>
        <v>0</v>
      </c>
      <c r="AN65" s="541">
        <f t="shared" si="11"/>
        <v>0</v>
      </c>
      <c r="AO65" s="541">
        <f t="shared" si="11"/>
        <v>0</v>
      </c>
      <c r="AP65" s="541">
        <f t="shared" si="11"/>
        <v>0</v>
      </c>
      <c r="AQ65" s="541">
        <f t="shared" si="11"/>
        <v>0</v>
      </c>
      <c r="AR65" s="541">
        <f t="shared" si="11"/>
        <v>0</v>
      </c>
      <c r="AS65" s="541">
        <f t="shared" si="11"/>
        <v>0</v>
      </c>
      <c r="AT65" s="541">
        <f t="shared" si="11"/>
        <v>0</v>
      </c>
      <c r="AU65" s="541">
        <f t="shared" si="11"/>
        <v>0</v>
      </c>
      <c r="AV65" s="541">
        <f t="shared" si="11"/>
        <v>0</v>
      </c>
      <c r="AW65" s="541">
        <f t="shared" si="11"/>
        <v>0</v>
      </c>
      <c r="AX65" s="541">
        <f t="shared" si="11"/>
        <v>0</v>
      </c>
      <c r="AY65" s="541">
        <f t="shared" si="11"/>
        <v>0</v>
      </c>
      <c r="AZ65" s="541">
        <f t="shared" si="11"/>
        <v>0</v>
      </c>
      <c r="BA65" s="4"/>
      <c r="BB65" s="4"/>
    </row>
    <row r="66" spans="1:54" s="45" customFormat="1" ht="31.5" x14ac:dyDescent="0.25">
      <c r="A66" s="39"/>
      <c r="B66" s="40" t="s">
        <v>171</v>
      </c>
      <c r="C66" s="41" t="s">
        <v>172</v>
      </c>
      <c r="D66" s="42" t="s">
        <v>91</v>
      </c>
      <c r="E66" s="541">
        <v>0</v>
      </c>
      <c r="F66" s="541">
        <v>0</v>
      </c>
      <c r="G66" s="541">
        <v>0</v>
      </c>
      <c r="H66" s="541">
        <v>0</v>
      </c>
      <c r="I66" s="541">
        <v>0</v>
      </c>
      <c r="J66" s="541">
        <v>0</v>
      </c>
      <c r="K66" s="541">
        <v>0</v>
      </c>
      <c r="L66" s="541">
        <v>0</v>
      </c>
      <c r="M66" s="541">
        <v>0</v>
      </c>
      <c r="N66" s="541">
        <v>0</v>
      </c>
      <c r="O66" s="541">
        <v>0</v>
      </c>
      <c r="P66" s="541">
        <v>0</v>
      </c>
      <c r="Q66" s="541">
        <v>0</v>
      </c>
      <c r="R66" s="541">
        <v>0</v>
      </c>
      <c r="S66" s="541">
        <v>0</v>
      </c>
      <c r="T66" s="541">
        <v>0</v>
      </c>
      <c r="U66" s="532">
        <v>0</v>
      </c>
      <c r="V66" s="532">
        <v>0</v>
      </c>
      <c r="W66" s="532">
        <v>0</v>
      </c>
      <c r="X66" s="532">
        <v>0</v>
      </c>
      <c r="Y66" s="532">
        <v>0</v>
      </c>
      <c r="Z66" s="532">
        <v>0</v>
      </c>
      <c r="AA66" s="541">
        <v>0</v>
      </c>
      <c r="AB66" s="541">
        <v>0</v>
      </c>
      <c r="AC66" s="541">
        <v>0</v>
      </c>
      <c r="AD66" s="541">
        <v>0</v>
      </c>
      <c r="AE66" s="43">
        <v>0</v>
      </c>
      <c r="AF66" s="43">
        <v>0</v>
      </c>
      <c r="AG66" s="43">
        <v>0</v>
      </c>
      <c r="AH66" s="43">
        <v>0</v>
      </c>
      <c r="AI66" s="43">
        <v>0</v>
      </c>
      <c r="AJ66" s="43">
        <v>0</v>
      </c>
      <c r="AK66" s="541">
        <v>0</v>
      </c>
      <c r="AL66" s="541">
        <v>0</v>
      </c>
      <c r="AM66" s="541">
        <v>0</v>
      </c>
      <c r="AN66" s="541">
        <v>0</v>
      </c>
      <c r="AO66" s="541">
        <v>0</v>
      </c>
      <c r="AP66" s="541">
        <v>0</v>
      </c>
      <c r="AQ66" s="541">
        <v>0</v>
      </c>
      <c r="AR66" s="541">
        <v>0</v>
      </c>
      <c r="AS66" s="541">
        <v>0</v>
      </c>
      <c r="AT66" s="541">
        <v>0</v>
      </c>
      <c r="AU66" s="541">
        <v>0</v>
      </c>
      <c r="AV66" s="541">
        <v>0</v>
      </c>
      <c r="AW66" s="541">
        <v>0</v>
      </c>
      <c r="AX66" s="541">
        <v>0</v>
      </c>
      <c r="AY66" s="541">
        <v>0</v>
      </c>
      <c r="AZ66" s="541">
        <v>0</v>
      </c>
      <c r="BA66" s="4"/>
      <c r="BB66" s="4"/>
    </row>
    <row r="67" spans="1:54" s="45" customFormat="1" ht="31.5" x14ac:dyDescent="0.25">
      <c r="A67" s="39"/>
      <c r="B67" s="40" t="s">
        <v>173</v>
      </c>
      <c r="C67" s="41" t="s">
        <v>174</v>
      </c>
      <c r="D67" s="42" t="s">
        <v>91</v>
      </c>
      <c r="E67" s="541">
        <v>0</v>
      </c>
      <c r="F67" s="541">
        <v>0</v>
      </c>
      <c r="G67" s="541">
        <v>0</v>
      </c>
      <c r="H67" s="541">
        <v>0</v>
      </c>
      <c r="I67" s="541">
        <v>0</v>
      </c>
      <c r="J67" s="541">
        <v>0</v>
      </c>
      <c r="K67" s="541">
        <v>0</v>
      </c>
      <c r="L67" s="541">
        <v>0</v>
      </c>
      <c r="M67" s="541">
        <v>0</v>
      </c>
      <c r="N67" s="541">
        <v>0</v>
      </c>
      <c r="O67" s="541">
        <v>0</v>
      </c>
      <c r="P67" s="541">
        <v>0</v>
      </c>
      <c r="Q67" s="541">
        <v>0</v>
      </c>
      <c r="R67" s="541">
        <v>0</v>
      </c>
      <c r="S67" s="541">
        <v>0</v>
      </c>
      <c r="T67" s="541">
        <v>0</v>
      </c>
      <c r="U67" s="532">
        <v>0</v>
      </c>
      <c r="V67" s="532">
        <v>0</v>
      </c>
      <c r="W67" s="532">
        <v>0</v>
      </c>
      <c r="X67" s="532">
        <v>0</v>
      </c>
      <c r="Y67" s="532">
        <v>0</v>
      </c>
      <c r="Z67" s="532">
        <v>0</v>
      </c>
      <c r="AA67" s="541">
        <v>0</v>
      </c>
      <c r="AB67" s="541">
        <v>0</v>
      </c>
      <c r="AC67" s="541">
        <v>0</v>
      </c>
      <c r="AD67" s="541">
        <v>0</v>
      </c>
      <c r="AE67" s="43">
        <v>0</v>
      </c>
      <c r="AF67" s="43">
        <v>0</v>
      </c>
      <c r="AG67" s="43">
        <v>0</v>
      </c>
      <c r="AH67" s="43">
        <v>0</v>
      </c>
      <c r="AI67" s="43">
        <v>0</v>
      </c>
      <c r="AJ67" s="43">
        <v>0</v>
      </c>
      <c r="AK67" s="541">
        <v>0</v>
      </c>
      <c r="AL67" s="541">
        <v>0</v>
      </c>
      <c r="AM67" s="541">
        <v>0</v>
      </c>
      <c r="AN67" s="541">
        <v>0</v>
      </c>
      <c r="AO67" s="541">
        <v>0</v>
      </c>
      <c r="AP67" s="541">
        <v>0</v>
      </c>
      <c r="AQ67" s="541">
        <v>0</v>
      </c>
      <c r="AR67" s="541">
        <v>0</v>
      </c>
      <c r="AS67" s="541">
        <v>0</v>
      </c>
      <c r="AT67" s="541">
        <v>0</v>
      </c>
      <c r="AU67" s="541">
        <v>0</v>
      </c>
      <c r="AV67" s="541">
        <v>0</v>
      </c>
      <c r="AW67" s="541">
        <v>0</v>
      </c>
      <c r="AX67" s="541">
        <v>0</v>
      </c>
      <c r="AY67" s="541">
        <v>0</v>
      </c>
      <c r="AZ67" s="541">
        <v>0</v>
      </c>
      <c r="BA67" s="4"/>
      <c r="BB67" s="4"/>
    </row>
    <row r="68" spans="1:54" s="45" customFormat="1" ht="63" x14ac:dyDescent="0.25">
      <c r="A68" s="34">
        <v>3</v>
      </c>
      <c r="B68" s="35" t="s">
        <v>175</v>
      </c>
      <c r="C68" s="36" t="s">
        <v>176</v>
      </c>
      <c r="D68" s="37" t="s">
        <v>91</v>
      </c>
      <c r="E68" s="540">
        <v>0</v>
      </c>
      <c r="F68" s="540">
        <v>0</v>
      </c>
      <c r="G68" s="540">
        <v>0</v>
      </c>
      <c r="H68" s="540">
        <v>0</v>
      </c>
      <c r="I68" s="540">
        <v>0</v>
      </c>
      <c r="J68" s="540">
        <v>0</v>
      </c>
      <c r="K68" s="540">
        <v>0</v>
      </c>
      <c r="L68" s="540">
        <v>0</v>
      </c>
      <c r="M68" s="540">
        <v>0</v>
      </c>
      <c r="N68" s="540">
        <v>0</v>
      </c>
      <c r="O68" s="540">
        <v>0</v>
      </c>
      <c r="P68" s="540">
        <v>0</v>
      </c>
      <c r="Q68" s="540">
        <v>0</v>
      </c>
      <c r="R68" s="540">
        <v>0</v>
      </c>
      <c r="S68" s="540">
        <v>0</v>
      </c>
      <c r="T68" s="540">
        <v>0</v>
      </c>
      <c r="U68" s="531">
        <v>0</v>
      </c>
      <c r="V68" s="531">
        <v>0</v>
      </c>
      <c r="W68" s="531">
        <v>0</v>
      </c>
      <c r="X68" s="531">
        <v>0</v>
      </c>
      <c r="Y68" s="531">
        <v>0</v>
      </c>
      <c r="Z68" s="531">
        <v>0</v>
      </c>
      <c r="AA68" s="540">
        <v>0</v>
      </c>
      <c r="AB68" s="540">
        <v>0</v>
      </c>
      <c r="AC68" s="540">
        <v>0</v>
      </c>
      <c r="AD68" s="540">
        <v>0</v>
      </c>
      <c r="AE68" s="31">
        <v>0</v>
      </c>
      <c r="AF68" s="31">
        <v>0</v>
      </c>
      <c r="AG68" s="31">
        <v>0</v>
      </c>
      <c r="AH68" s="31">
        <v>0</v>
      </c>
      <c r="AI68" s="31">
        <v>0</v>
      </c>
      <c r="AJ68" s="31">
        <v>0</v>
      </c>
      <c r="AK68" s="540">
        <v>0</v>
      </c>
      <c r="AL68" s="540">
        <v>0</v>
      </c>
      <c r="AM68" s="540">
        <v>0</v>
      </c>
      <c r="AN68" s="540">
        <v>0</v>
      </c>
      <c r="AO68" s="540">
        <v>0</v>
      </c>
      <c r="AP68" s="540">
        <v>0</v>
      </c>
      <c r="AQ68" s="540">
        <v>0</v>
      </c>
      <c r="AR68" s="540">
        <v>0</v>
      </c>
      <c r="AS68" s="540">
        <v>0</v>
      </c>
      <c r="AT68" s="540">
        <v>0</v>
      </c>
      <c r="AU68" s="540">
        <v>0</v>
      </c>
      <c r="AV68" s="540">
        <v>0</v>
      </c>
      <c r="AW68" s="540">
        <v>0</v>
      </c>
      <c r="AX68" s="540">
        <v>0</v>
      </c>
      <c r="AY68" s="540">
        <v>0</v>
      </c>
      <c r="AZ68" s="540">
        <v>0</v>
      </c>
    </row>
    <row r="69" spans="1:54" ht="47.25" x14ac:dyDescent="0.25">
      <c r="A69" s="39"/>
      <c r="B69" s="40" t="s">
        <v>177</v>
      </c>
      <c r="C69" s="41" t="s">
        <v>178</v>
      </c>
      <c r="D69" s="42" t="s">
        <v>91</v>
      </c>
      <c r="E69" s="541">
        <v>0</v>
      </c>
      <c r="F69" s="541">
        <v>0</v>
      </c>
      <c r="G69" s="541">
        <v>0</v>
      </c>
      <c r="H69" s="541">
        <v>0</v>
      </c>
      <c r="I69" s="541">
        <v>0</v>
      </c>
      <c r="J69" s="541">
        <v>0</v>
      </c>
      <c r="K69" s="541">
        <v>0</v>
      </c>
      <c r="L69" s="541">
        <v>0</v>
      </c>
      <c r="M69" s="541">
        <v>0</v>
      </c>
      <c r="N69" s="541">
        <v>0</v>
      </c>
      <c r="O69" s="541">
        <v>0</v>
      </c>
      <c r="P69" s="541">
        <v>0</v>
      </c>
      <c r="Q69" s="541">
        <v>0</v>
      </c>
      <c r="R69" s="541">
        <v>0</v>
      </c>
      <c r="S69" s="541">
        <v>0</v>
      </c>
      <c r="T69" s="541">
        <v>0</v>
      </c>
      <c r="U69" s="532">
        <v>0</v>
      </c>
      <c r="V69" s="532">
        <v>0</v>
      </c>
      <c r="W69" s="532">
        <v>0</v>
      </c>
      <c r="X69" s="532">
        <v>0</v>
      </c>
      <c r="Y69" s="532">
        <v>0</v>
      </c>
      <c r="Z69" s="532">
        <v>0</v>
      </c>
      <c r="AA69" s="541">
        <v>0</v>
      </c>
      <c r="AB69" s="541">
        <v>0</v>
      </c>
      <c r="AC69" s="541">
        <v>0</v>
      </c>
      <c r="AD69" s="541">
        <v>0</v>
      </c>
      <c r="AE69" s="43">
        <v>0</v>
      </c>
      <c r="AF69" s="43">
        <v>0</v>
      </c>
      <c r="AG69" s="43">
        <v>0</v>
      </c>
      <c r="AH69" s="43">
        <v>0</v>
      </c>
      <c r="AI69" s="43">
        <v>0</v>
      </c>
      <c r="AJ69" s="43">
        <v>0</v>
      </c>
      <c r="AK69" s="541">
        <v>0</v>
      </c>
      <c r="AL69" s="541">
        <v>0</v>
      </c>
      <c r="AM69" s="541">
        <v>0</v>
      </c>
      <c r="AN69" s="541">
        <v>0</v>
      </c>
      <c r="AO69" s="541">
        <v>0</v>
      </c>
      <c r="AP69" s="541">
        <v>0</v>
      </c>
      <c r="AQ69" s="541">
        <v>0</v>
      </c>
      <c r="AR69" s="541">
        <v>0</v>
      </c>
      <c r="AS69" s="541">
        <v>0</v>
      </c>
      <c r="AT69" s="541">
        <v>0</v>
      </c>
      <c r="AU69" s="541">
        <v>0</v>
      </c>
      <c r="AV69" s="541">
        <v>0</v>
      </c>
      <c r="AW69" s="541">
        <v>0</v>
      </c>
      <c r="AX69" s="541">
        <v>0</v>
      </c>
      <c r="AY69" s="541">
        <v>0</v>
      </c>
      <c r="AZ69" s="541">
        <v>0</v>
      </c>
    </row>
    <row r="70" spans="1:54" ht="47.25" x14ac:dyDescent="0.25">
      <c r="A70" s="39"/>
      <c r="B70" s="40" t="s">
        <v>179</v>
      </c>
      <c r="C70" s="41" t="s">
        <v>180</v>
      </c>
      <c r="D70" s="42" t="s">
        <v>91</v>
      </c>
      <c r="E70" s="541">
        <v>0</v>
      </c>
      <c r="F70" s="541">
        <v>0</v>
      </c>
      <c r="G70" s="541">
        <v>0</v>
      </c>
      <c r="H70" s="541">
        <v>0</v>
      </c>
      <c r="I70" s="541">
        <v>0</v>
      </c>
      <c r="J70" s="541">
        <v>0</v>
      </c>
      <c r="K70" s="541">
        <v>0</v>
      </c>
      <c r="L70" s="541">
        <v>0</v>
      </c>
      <c r="M70" s="541">
        <v>0</v>
      </c>
      <c r="N70" s="541">
        <v>0</v>
      </c>
      <c r="O70" s="541">
        <v>0</v>
      </c>
      <c r="P70" s="541">
        <v>0</v>
      </c>
      <c r="Q70" s="541">
        <v>0</v>
      </c>
      <c r="R70" s="541">
        <v>0</v>
      </c>
      <c r="S70" s="541">
        <v>0</v>
      </c>
      <c r="T70" s="541">
        <v>0</v>
      </c>
      <c r="U70" s="532">
        <v>0</v>
      </c>
      <c r="V70" s="532">
        <v>0</v>
      </c>
      <c r="W70" s="532">
        <v>0</v>
      </c>
      <c r="X70" s="532">
        <v>0</v>
      </c>
      <c r="Y70" s="532">
        <v>0</v>
      </c>
      <c r="Z70" s="532">
        <v>0</v>
      </c>
      <c r="AA70" s="541">
        <v>0</v>
      </c>
      <c r="AB70" s="541">
        <v>0</v>
      </c>
      <c r="AC70" s="541">
        <v>0</v>
      </c>
      <c r="AD70" s="541">
        <v>0</v>
      </c>
      <c r="AE70" s="43">
        <v>0</v>
      </c>
      <c r="AF70" s="43">
        <v>0</v>
      </c>
      <c r="AG70" s="43">
        <v>0</v>
      </c>
      <c r="AH70" s="43">
        <v>0</v>
      </c>
      <c r="AI70" s="43">
        <v>0</v>
      </c>
      <c r="AJ70" s="43">
        <v>0</v>
      </c>
      <c r="AK70" s="541">
        <v>0</v>
      </c>
      <c r="AL70" s="541">
        <v>0</v>
      </c>
      <c r="AM70" s="541">
        <v>0</v>
      </c>
      <c r="AN70" s="541">
        <v>0</v>
      </c>
      <c r="AO70" s="541">
        <v>0</v>
      </c>
      <c r="AP70" s="541">
        <v>0</v>
      </c>
      <c r="AQ70" s="541">
        <v>0</v>
      </c>
      <c r="AR70" s="541">
        <v>0</v>
      </c>
      <c r="AS70" s="541">
        <v>0</v>
      </c>
      <c r="AT70" s="541">
        <v>0</v>
      </c>
      <c r="AU70" s="541">
        <v>0</v>
      </c>
      <c r="AV70" s="541">
        <v>0</v>
      </c>
      <c r="AW70" s="541">
        <v>0</v>
      </c>
      <c r="AX70" s="541">
        <v>0</v>
      </c>
      <c r="AY70" s="541">
        <v>0</v>
      </c>
      <c r="AZ70" s="541">
        <v>0</v>
      </c>
    </row>
    <row r="71" spans="1:54" ht="31.5" x14ac:dyDescent="0.25">
      <c r="A71" s="34">
        <v>4</v>
      </c>
      <c r="B71" s="35" t="s">
        <v>181</v>
      </c>
      <c r="C71" s="36" t="s">
        <v>182</v>
      </c>
      <c r="D71" s="37" t="s">
        <v>91</v>
      </c>
      <c r="E71" s="540">
        <v>0</v>
      </c>
      <c r="F71" s="540">
        <v>0</v>
      </c>
      <c r="G71" s="540">
        <v>0</v>
      </c>
      <c r="H71" s="540">
        <v>0</v>
      </c>
      <c r="I71" s="540">
        <v>0</v>
      </c>
      <c r="J71" s="540">
        <v>0</v>
      </c>
      <c r="K71" s="540">
        <v>0</v>
      </c>
      <c r="L71" s="540">
        <v>0</v>
      </c>
      <c r="M71" s="540">
        <v>0</v>
      </c>
      <c r="N71" s="540">
        <v>0</v>
      </c>
      <c r="O71" s="540">
        <v>0</v>
      </c>
      <c r="P71" s="540">
        <v>0</v>
      </c>
      <c r="Q71" s="540">
        <v>0</v>
      </c>
      <c r="R71" s="540">
        <v>0</v>
      </c>
      <c r="S71" s="540">
        <v>0</v>
      </c>
      <c r="T71" s="540">
        <v>0</v>
      </c>
      <c r="U71" s="531">
        <v>0</v>
      </c>
      <c r="V71" s="531">
        <v>0</v>
      </c>
      <c r="W71" s="531">
        <v>0</v>
      </c>
      <c r="X71" s="531">
        <v>0</v>
      </c>
      <c r="Y71" s="531">
        <v>0</v>
      </c>
      <c r="Z71" s="531">
        <v>0</v>
      </c>
      <c r="AA71" s="540">
        <v>0</v>
      </c>
      <c r="AB71" s="540">
        <v>0</v>
      </c>
      <c r="AC71" s="540">
        <v>0</v>
      </c>
      <c r="AD71" s="540">
        <v>0</v>
      </c>
      <c r="AE71" s="31">
        <v>0</v>
      </c>
      <c r="AF71" s="31">
        <v>0</v>
      </c>
      <c r="AG71" s="31">
        <v>0</v>
      </c>
      <c r="AH71" s="31">
        <v>0</v>
      </c>
      <c r="AI71" s="31">
        <v>0</v>
      </c>
      <c r="AJ71" s="31">
        <v>0</v>
      </c>
      <c r="AK71" s="540">
        <v>0</v>
      </c>
      <c r="AL71" s="540">
        <v>0</v>
      </c>
      <c r="AM71" s="540">
        <v>0</v>
      </c>
      <c r="AN71" s="540">
        <v>0</v>
      </c>
      <c r="AO71" s="540">
        <v>0</v>
      </c>
      <c r="AP71" s="540">
        <v>0</v>
      </c>
      <c r="AQ71" s="540">
        <v>0</v>
      </c>
      <c r="AR71" s="540">
        <v>0</v>
      </c>
      <c r="AS71" s="540">
        <v>0</v>
      </c>
      <c r="AT71" s="540">
        <v>0</v>
      </c>
      <c r="AU71" s="540">
        <v>0</v>
      </c>
      <c r="AV71" s="540">
        <v>0</v>
      </c>
      <c r="AW71" s="540">
        <v>0</v>
      </c>
      <c r="AX71" s="540">
        <v>0</v>
      </c>
      <c r="AY71" s="540">
        <v>0</v>
      </c>
      <c r="AZ71" s="540">
        <v>0</v>
      </c>
      <c r="BA71" s="45"/>
      <c r="BB71" s="45"/>
    </row>
    <row r="72" spans="1:54" ht="31.5" x14ac:dyDescent="0.25">
      <c r="A72" s="34">
        <v>5</v>
      </c>
      <c r="B72" s="35" t="s">
        <v>183</v>
      </c>
      <c r="C72" s="36" t="s">
        <v>184</v>
      </c>
      <c r="D72" s="37" t="s">
        <v>91</v>
      </c>
      <c r="E72" s="540">
        <v>0</v>
      </c>
      <c r="F72" s="540">
        <v>0</v>
      </c>
      <c r="G72" s="540">
        <v>0</v>
      </c>
      <c r="H72" s="540">
        <v>0</v>
      </c>
      <c r="I72" s="540">
        <v>0</v>
      </c>
      <c r="J72" s="540">
        <v>0</v>
      </c>
      <c r="K72" s="540">
        <v>0</v>
      </c>
      <c r="L72" s="540">
        <v>0</v>
      </c>
      <c r="M72" s="540">
        <v>0</v>
      </c>
      <c r="N72" s="540">
        <v>0</v>
      </c>
      <c r="O72" s="540">
        <v>0</v>
      </c>
      <c r="P72" s="540">
        <v>0</v>
      </c>
      <c r="Q72" s="540">
        <v>0</v>
      </c>
      <c r="R72" s="540">
        <v>0</v>
      </c>
      <c r="S72" s="540">
        <v>0</v>
      </c>
      <c r="T72" s="540">
        <v>0</v>
      </c>
      <c r="U72" s="531">
        <v>0</v>
      </c>
      <c r="V72" s="531">
        <v>0</v>
      </c>
      <c r="W72" s="531">
        <v>0</v>
      </c>
      <c r="X72" s="531">
        <v>0</v>
      </c>
      <c r="Y72" s="531">
        <v>0</v>
      </c>
      <c r="Z72" s="531">
        <v>0</v>
      </c>
      <c r="AA72" s="540">
        <v>0</v>
      </c>
      <c r="AB72" s="540">
        <v>0</v>
      </c>
      <c r="AC72" s="540">
        <v>0</v>
      </c>
      <c r="AD72" s="540">
        <v>0</v>
      </c>
      <c r="AE72" s="31">
        <v>0</v>
      </c>
      <c r="AF72" s="31">
        <v>0</v>
      </c>
      <c r="AG72" s="31">
        <v>0</v>
      </c>
      <c r="AH72" s="31">
        <v>0</v>
      </c>
      <c r="AI72" s="31">
        <v>0</v>
      </c>
      <c r="AJ72" s="31">
        <v>0</v>
      </c>
      <c r="AK72" s="540">
        <v>0</v>
      </c>
      <c r="AL72" s="540">
        <v>0</v>
      </c>
      <c r="AM72" s="540">
        <v>0</v>
      </c>
      <c r="AN72" s="540">
        <v>0</v>
      </c>
      <c r="AO72" s="540">
        <v>0</v>
      </c>
      <c r="AP72" s="540">
        <v>0</v>
      </c>
      <c r="AQ72" s="540">
        <v>0</v>
      </c>
      <c r="AR72" s="540">
        <v>0</v>
      </c>
      <c r="AS72" s="540">
        <v>0</v>
      </c>
      <c r="AT72" s="540">
        <v>0</v>
      </c>
      <c r="AU72" s="540">
        <v>0</v>
      </c>
      <c r="AV72" s="540">
        <v>0</v>
      </c>
      <c r="AW72" s="540">
        <v>0</v>
      </c>
      <c r="AX72" s="540">
        <v>0</v>
      </c>
      <c r="AY72" s="540">
        <v>0</v>
      </c>
      <c r="AZ72" s="540">
        <v>0</v>
      </c>
      <c r="BA72" s="45"/>
      <c r="BB72" s="45"/>
    </row>
    <row r="73" spans="1:54" x14ac:dyDescent="0.25">
      <c r="A73" s="34">
        <v>6</v>
      </c>
      <c r="B73" s="35" t="s">
        <v>185</v>
      </c>
      <c r="C73" s="36" t="s">
        <v>186</v>
      </c>
      <c r="D73" s="37" t="s">
        <v>91</v>
      </c>
      <c r="E73" s="540">
        <v>0</v>
      </c>
      <c r="F73" s="540">
        <v>0</v>
      </c>
      <c r="G73" s="540">
        <v>0</v>
      </c>
      <c r="H73" s="540">
        <v>0</v>
      </c>
      <c r="I73" s="540">
        <v>0</v>
      </c>
      <c r="J73" s="540">
        <v>0</v>
      </c>
      <c r="K73" s="540">
        <v>0</v>
      </c>
      <c r="L73" s="540">
        <v>0</v>
      </c>
      <c r="M73" s="540">
        <v>0</v>
      </c>
      <c r="N73" s="540">
        <v>0</v>
      </c>
      <c r="O73" s="540">
        <v>0</v>
      </c>
      <c r="P73" s="540">
        <v>0</v>
      </c>
      <c r="Q73" s="540">
        <v>0</v>
      </c>
      <c r="R73" s="540">
        <v>0</v>
      </c>
      <c r="S73" s="540">
        <v>0</v>
      </c>
      <c r="T73" s="540">
        <v>0</v>
      </c>
      <c r="U73" s="531">
        <v>0</v>
      </c>
      <c r="V73" s="531">
        <v>0</v>
      </c>
      <c r="W73" s="531">
        <v>0</v>
      </c>
      <c r="X73" s="531">
        <v>0</v>
      </c>
      <c r="Y73" s="531">
        <v>0</v>
      </c>
      <c r="Z73" s="531">
        <v>0</v>
      </c>
      <c r="AA73" s="540">
        <v>0</v>
      </c>
      <c r="AB73" s="540">
        <v>0</v>
      </c>
      <c r="AC73" s="540">
        <v>0</v>
      </c>
      <c r="AD73" s="540">
        <v>0</v>
      </c>
      <c r="AE73" s="31">
        <v>0</v>
      </c>
      <c r="AF73" s="31">
        <v>0</v>
      </c>
      <c r="AG73" s="31">
        <v>0</v>
      </c>
      <c r="AH73" s="31">
        <v>0</v>
      </c>
      <c r="AI73" s="31">
        <v>0</v>
      </c>
      <c r="AJ73" s="31">
        <v>0</v>
      </c>
      <c r="AK73" s="540">
        <v>0</v>
      </c>
      <c r="AL73" s="540">
        <v>0</v>
      </c>
      <c r="AM73" s="540">
        <v>0</v>
      </c>
      <c r="AN73" s="540">
        <v>0</v>
      </c>
      <c r="AO73" s="540">
        <v>0</v>
      </c>
      <c r="AP73" s="540">
        <v>0</v>
      </c>
      <c r="AQ73" s="540">
        <v>0</v>
      </c>
      <c r="AR73" s="540">
        <v>0</v>
      </c>
      <c r="AS73" s="540">
        <v>0</v>
      </c>
      <c r="AT73" s="540">
        <v>0</v>
      </c>
      <c r="AU73" s="540">
        <v>0</v>
      </c>
      <c r="AV73" s="540">
        <v>0</v>
      </c>
      <c r="AW73" s="540">
        <v>0</v>
      </c>
      <c r="AX73" s="540">
        <v>0</v>
      </c>
      <c r="AY73" s="540">
        <v>0</v>
      </c>
      <c r="AZ73" s="540">
        <v>0</v>
      </c>
      <c r="BA73" s="45"/>
      <c r="BB73" s="45"/>
    </row>
  </sheetData>
  <autoFilter ref="A19:BB73"/>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6"/>
  <sheetViews>
    <sheetView view="pageBreakPreview" topLeftCell="A19" zoomScale="55" zoomScaleNormal="100" zoomScaleSheetLayoutView="55" workbookViewId="0">
      <selection activeCell="A27" sqref="A27:XFD38"/>
    </sheetView>
  </sheetViews>
  <sheetFormatPr defaultColWidth="9.140625" defaultRowHeight="15" x14ac:dyDescent="0.25"/>
  <cols>
    <col min="1" max="1" width="11.7109375" style="351" customWidth="1"/>
    <col min="2" max="2" width="24.85546875" style="351" customWidth="1"/>
    <col min="3" max="3" width="18" style="351" customWidth="1"/>
    <col min="4" max="4" width="23.42578125" style="351" customWidth="1"/>
    <col min="5" max="5" width="13.42578125" style="351" customWidth="1"/>
    <col min="6" max="6" width="12.7109375" style="351" customWidth="1"/>
    <col min="7" max="7" width="18.42578125" style="351" customWidth="1"/>
    <col min="8" max="8" width="19.7109375" style="351" customWidth="1"/>
    <col min="9" max="9" width="24.140625" style="351" customWidth="1"/>
    <col min="10" max="10" width="22.7109375" style="351" customWidth="1"/>
    <col min="11" max="11" width="17.7109375" style="351" customWidth="1"/>
    <col min="12" max="12" width="17.140625" style="351" customWidth="1"/>
    <col min="13" max="13" width="16.42578125" style="351" customWidth="1"/>
    <col min="14" max="14" width="28" style="351" customWidth="1"/>
    <col min="15" max="16" width="22.7109375" style="351" customWidth="1"/>
    <col min="17" max="17" width="16.28515625" style="267" customWidth="1"/>
    <col min="18" max="18" width="9.85546875" style="269" customWidth="1"/>
    <col min="19" max="19" width="7.7109375" style="269" customWidth="1"/>
    <col min="20" max="21" width="10.85546875" style="269" customWidth="1"/>
    <col min="22" max="22" width="16.5703125" style="351" customWidth="1"/>
    <col min="23" max="23" width="15.140625" style="351" customWidth="1"/>
    <col min="24" max="24" width="15" style="351" customWidth="1"/>
    <col min="25" max="16384" width="9.140625" style="351"/>
  </cols>
  <sheetData>
    <row r="1" spans="1:29" s="345" customFormat="1" ht="18.75" customHeight="1" x14ac:dyDescent="0.25">
      <c r="A1" s="344"/>
      <c r="Q1" s="267"/>
      <c r="R1" s="269"/>
      <c r="S1" s="269"/>
      <c r="T1" s="269"/>
      <c r="X1" s="133" t="s">
        <v>760</v>
      </c>
    </row>
    <row r="2" spans="1:29" s="345" customFormat="1" ht="18.75" customHeight="1" x14ac:dyDescent="0.3">
      <c r="A2" s="344"/>
      <c r="Q2" s="267"/>
      <c r="R2" s="269"/>
      <c r="S2" s="269"/>
      <c r="T2" s="269"/>
      <c r="X2" s="134" t="s">
        <v>1</v>
      </c>
    </row>
    <row r="3" spans="1:29" s="345" customFormat="1" ht="18.75" x14ac:dyDescent="0.3">
      <c r="A3" s="346"/>
      <c r="Q3" s="267"/>
      <c r="R3" s="269"/>
      <c r="S3" s="269"/>
      <c r="T3" s="269"/>
      <c r="X3" s="134" t="s">
        <v>2</v>
      </c>
    </row>
    <row r="4" spans="1:29" s="345" customFormat="1" ht="16.5" x14ac:dyDescent="0.25">
      <c r="A4" s="727" t="s">
        <v>761</v>
      </c>
      <c r="B4" s="727"/>
      <c r="C4" s="727"/>
      <c r="D4" s="727"/>
      <c r="E4" s="727"/>
      <c r="F4" s="727"/>
      <c r="G4" s="727"/>
      <c r="H4" s="727"/>
      <c r="I4" s="727"/>
      <c r="J4" s="727"/>
      <c r="K4" s="727"/>
      <c r="L4" s="727"/>
      <c r="M4" s="727"/>
      <c r="N4" s="727"/>
      <c r="O4" s="727"/>
      <c r="P4" s="727"/>
      <c r="Q4" s="727"/>
      <c r="R4" s="727"/>
      <c r="S4" s="727"/>
      <c r="T4" s="727"/>
      <c r="U4" s="727"/>
      <c r="V4" s="727"/>
      <c r="W4" s="727"/>
      <c r="X4" s="727"/>
    </row>
    <row r="5" spans="1:29" s="345" customFormat="1" ht="15.75" x14ac:dyDescent="0.2">
      <c r="A5" s="604"/>
      <c r="B5" s="604"/>
      <c r="C5" s="604"/>
      <c r="D5" s="604"/>
      <c r="E5" s="604"/>
      <c r="F5" s="604"/>
      <c r="G5" s="604"/>
      <c r="H5" s="604"/>
      <c r="I5" s="604"/>
      <c r="J5" s="604"/>
      <c r="K5" s="604"/>
      <c r="L5" s="604"/>
      <c r="M5" s="604"/>
      <c r="N5" s="604"/>
      <c r="O5" s="604"/>
      <c r="P5" s="604"/>
      <c r="Q5" s="604"/>
      <c r="R5" s="604"/>
      <c r="S5" s="604"/>
      <c r="T5" s="604"/>
      <c r="U5" s="604"/>
      <c r="V5" s="604"/>
      <c r="W5" s="604"/>
      <c r="X5" s="604"/>
    </row>
    <row r="6" spans="1:29" s="345" customFormat="1" ht="15.75" x14ac:dyDescent="0.2">
      <c r="A6" s="596" t="s">
        <v>866</v>
      </c>
      <c r="B6" s="596"/>
      <c r="C6" s="596"/>
      <c r="D6" s="596"/>
      <c r="E6" s="596"/>
      <c r="F6" s="596"/>
      <c r="G6" s="596"/>
      <c r="H6" s="596"/>
      <c r="I6" s="596"/>
      <c r="J6" s="596"/>
      <c r="K6" s="596"/>
      <c r="L6" s="596"/>
      <c r="M6" s="596"/>
      <c r="N6" s="596"/>
      <c r="O6" s="596"/>
      <c r="P6" s="596"/>
      <c r="Q6" s="596"/>
      <c r="R6" s="596"/>
      <c r="S6" s="596"/>
      <c r="T6" s="596"/>
      <c r="U6" s="596"/>
      <c r="V6" s="596"/>
      <c r="W6" s="596"/>
      <c r="X6" s="596"/>
      <c r="Y6" s="274"/>
      <c r="Z6" s="274"/>
      <c r="AA6" s="274"/>
      <c r="AB6" s="274"/>
      <c r="AC6" s="274"/>
    </row>
    <row r="7" spans="1:29" s="345" customFormat="1" ht="15.75" x14ac:dyDescent="0.2">
      <c r="A7" s="596" t="s">
        <v>695</v>
      </c>
      <c r="B7" s="596"/>
      <c r="C7" s="596"/>
      <c r="D7" s="596"/>
      <c r="E7" s="596"/>
      <c r="F7" s="596"/>
      <c r="G7" s="596"/>
      <c r="H7" s="596"/>
      <c r="I7" s="596"/>
      <c r="J7" s="596"/>
      <c r="K7" s="596"/>
      <c r="L7" s="596"/>
      <c r="M7" s="596"/>
      <c r="N7" s="596"/>
      <c r="O7" s="596"/>
      <c r="P7" s="596"/>
      <c r="Q7" s="596"/>
      <c r="R7" s="596"/>
      <c r="S7" s="596"/>
      <c r="T7" s="596"/>
      <c r="U7" s="596"/>
      <c r="V7" s="596"/>
      <c r="W7" s="596"/>
      <c r="X7" s="596"/>
      <c r="Y7" s="139"/>
      <c r="Z7" s="139"/>
      <c r="AA7" s="139"/>
      <c r="AB7" s="139"/>
      <c r="AC7" s="139"/>
    </row>
    <row r="8" spans="1:29" s="345" customFormat="1" ht="15.75" x14ac:dyDescent="0.2">
      <c r="A8" s="592"/>
      <c r="B8" s="592"/>
      <c r="C8" s="592"/>
      <c r="D8" s="592"/>
      <c r="E8" s="592"/>
      <c r="F8" s="592"/>
      <c r="G8" s="592"/>
      <c r="H8" s="592"/>
      <c r="I8" s="592"/>
      <c r="J8" s="592"/>
      <c r="K8" s="592"/>
      <c r="L8" s="592"/>
      <c r="M8" s="592"/>
      <c r="N8" s="592"/>
      <c r="O8" s="592"/>
      <c r="P8" s="592"/>
      <c r="Q8" s="592"/>
      <c r="R8" s="592"/>
      <c r="S8" s="592"/>
      <c r="T8" s="592"/>
      <c r="U8" s="592"/>
      <c r="V8" s="592"/>
      <c r="W8" s="592"/>
      <c r="X8" s="592"/>
      <c r="Y8" s="139"/>
      <c r="Z8" s="139"/>
      <c r="AA8" s="139"/>
      <c r="AB8" s="139"/>
      <c r="AC8" s="139"/>
    </row>
    <row r="9" spans="1:29" s="345" customFormat="1" ht="16.5" x14ac:dyDescent="0.25">
      <c r="A9" s="636" t="s">
        <v>801</v>
      </c>
      <c r="B9" s="636"/>
      <c r="C9" s="636"/>
      <c r="D9" s="636"/>
      <c r="E9" s="636"/>
      <c r="F9" s="636"/>
      <c r="G9" s="636"/>
      <c r="H9" s="636"/>
      <c r="I9" s="636"/>
      <c r="J9" s="636"/>
      <c r="K9" s="636"/>
      <c r="L9" s="636"/>
      <c r="M9" s="636"/>
      <c r="N9" s="636"/>
      <c r="O9" s="636"/>
      <c r="P9" s="636"/>
      <c r="Q9" s="636"/>
      <c r="R9" s="636"/>
      <c r="S9" s="636"/>
      <c r="T9" s="636"/>
      <c r="U9" s="636"/>
      <c r="V9" s="636"/>
      <c r="W9" s="636"/>
      <c r="X9" s="636"/>
      <c r="Y9" s="270"/>
      <c r="Z9" s="270"/>
      <c r="AA9" s="270"/>
      <c r="AB9" s="270"/>
      <c r="AC9" s="270"/>
    </row>
    <row r="10" spans="1:29" s="345" customFormat="1" ht="18.75" x14ac:dyDescent="0.2">
      <c r="A10" s="767"/>
      <c r="B10" s="767"/>
      <c r="C10" s="767"/>
      <c r="D10" s="767"/>
      <c r="E10" s="767"/>
      <c r="F10" s="767"/>
      <c r="G10" s="767"/>
      <c r="H10" s="767"/>
      <c r="I10" s="767"/>
      <c r="J10" s="767"/>
      <c r="K10" s="767"/>
      <c r="L10" s="767"/>
      <c r="M10" s="767"/>
      <c r="N10" s="767"/>
      <c r="O10" s="767"/>
      <c r="P10" s="767"/>
      <c r="Q10" s="767"/>
      <c r="R10" s="767"/>
      <c r="S10" s="767"/>
      <c r="T10" s="767"/>
      <c r="U10" s="767"/>
      <c r="V10" s="767"/>
    </row>
    <row r="11" spans="1:29" s="345" customFormat="1" ht="120.75" customHeight="1" x14ac:dyDescent="0.2">
      <c r="A11" s="599" t="s">
        <v>762</v>
      </c>
      <c r="B11" s="599" t="s">
        <v>6</v>
      </c>
      <c r="C11" s="599" t="s">
        <v>763</v>
      </c>
      <c r="D11" s="747" t="s">
        <v>764</v>
      </c>
      <c r="E11" s="599" t="s">
        <v>668</v>
      </c>
      <c r="F11" s="599" t="s">
        <v>669</v>
      </c>
      <c r="G11" s="599" t="s">
        <v>670</v>
      </c>
      <c r="H11" s="599" t="s">
        <v>671</v>
      </c>
      <c r="I11" s="599"/>
      <c r="J11" s="599"/>
      <c r="K11" s="599"/>
      <c r="L11" s="599" t="s">
        <v>672</v>
      </c>
      <c r="M11" s="599"/>
      <c r="N11" s="723" t="s">
        <v>673</v>
      </c>
      <c r="O11" s="723" t="s">
        <v>674</v>
      </c>
      <c r="P11" s="606" t="s">
        <v>765</v>
      </c>
      <c r="Q11" s="747" t="s">
        <v>766</v>
      </c>
      <c r="R11" s="606" t="s">
        <v>767</v>
      </c>
      <c r="S11" s="606"/>
      <c r="T11" s="606"/>
      <c r="U11" s="606"/>
      <c r="V11" s="599" t="s">
        <v>680</v>
      </c>
      <c r="W11" s="599" t="s">
        <v>768</v>
      </c>
      <c r="X11" s="599"/>
    </row>
    <row r="12" spans="1:29" s="4" customFormat="1" ht="96.75" customHeight="1" x14ac:dyDescent="0.25">
      <c r="A12" s="599"/>
      <c r="B12" s="599"/>
      <c r="C12" s="599"/>
      <c r="D12" s="747"/>
      <c r="E12" s="599"/>
      <c r="F12" s="599"/>
      <c r="G12" s="599"/>
      <c r="H12" s="599" t="s">
        <v>682</v>
      </c>
      <c r="I12" s="599" t="s">
        <v>683</v>
      </c>
      <c r="J12" s="599" t="s">
        <v>684</v>
      </c>
      <c r="K12" s="599" t="s">
        <v>685</v>
      </c>
      <c r="L12" s="599"/>
      <c r="M12" s="599"/>
      <c r="N12" s="723"/>
      <c r="O12" s="723"/>
      <c r="P12" s="606"/>
      <c r="Q12" s="747"/>
      <c r="R12" s="755" t="s">
        <v>742</v>
      </c>
      <c r="S12" s="755"/>
      <c r="T12" s="755" t="s">
        <v>743</v>
      </c>
      <c r="U12" s="755"/>
      <c r="V12" s="599"/>
      <c r="W12" s="599"/>
      <c r="X12" s="599"/>
    </row>
    <row r="13" spans="1:29" s="4" customFormat="1" ht="126" customHeight="1" x14ac:dyDescent="0.25">
      <c r="A13" s="599"/>
      <c r="B13" s="599"/>
      <c r="C13" s="599"/>
      <c r="D13" s="747"/>
      <c r="E13" s="599"/>
      <c r="F13" s="599"/>
      <c r="G13" s="599"/>
      <c r="H13" s="599"/>
      <c r="I13" s="599"/>
      <c r="J13" s="599"/>
      <c r="K13" s="599"/>
      <c r="L13" s="227" t="s">
        <v>689</v>
      </c>
      <c r="M13" s="231" t="s">
        <v>690</v>
      </c>
      <c r="N13" s="723"/>
      <c r="O13" s="723"/>
      <c r="P13" s="606"/>
      <c r="Q13" s="747"/>
      <c r="R13" s="287" t="s">
        <v>567</v>
      </c>
      <c r="S13" s="287" t="s">
        <v>568</v>
      </c>
      <c r="T13" s="287" t="s">
        <v>567</v>
      </c>
      <c r="U13" s="287" t="s">
        <v>568</v>
      </c>
      <c r="V13" s="599"/>
      <c r="W13" s="347" t="s">
        <v>691</v>
      </c>
      <c r="X13" s="231" t="s">
        <v>692</v>
      </c>
    </row>
    <row r="14" spans="1:29" s="289" customFormat="1" ht="15.75" x14ac:dyDescent="0.25">
      <c r="A14" s="290">
        <v>1</v>
      </c>
      <c r="B14" s="290">
        <v>2</v>
      </c>
      <c r="C14" s="290">
        <v>3</v>
      </c>
      <c r="D14" s="290">
        <v>4</v>
      </c>
      <c r="E14" s="290">
        <v>5</v>
      </c>
      <c r="F14" s="290">
        <v>6</v>
      </c>
      <c r="G14" s="290">
        <v>7</v>
      </c>
      <c r="H14" s="290">
        <v>8</v>
      </c>
      <c r="I14" s="290">
        <v>9</v>
      </c>
      <c r="J14" s="290">
        <v>10</v>
      </c>
      <c r="K14" s="290">
        <v>11</v>
      </c>
      <c r="L14" s="290">
        <v>12</v>
      </c>
      <c r="M14" s="290">
        <v>13</v>
      </c>
      <c r="N14" s="290">
        <v>14</v>
      </c>
      <c r="O14" s="290">
        <v>15</v>
      </c>
      <c r="P14" s="290">
        <v>16</v>
      </c>
      <c r="Q14" s="290">
        <v>17</v>
      </c>
      <c r="R14" s="290">
        <v>18</v>
      </c>
      <c r="S14" s="290">
        <v>19</v>
      </c>
      <c r="T14" s="290">
        <v>20</v>
      </c>
      <c r="U14" s="290">
        <v>21</v>
      </c>
      <c r="V14" s="290">
        <v>22</v>
      </c>
      <c r="W14" s="290">
        <v>23</v>
      </c>
      <c r="X14" s="290">
        <v>24</v>
      </c>
    </row>
    <row r="15" spans="1:29" s="348" customFormat="1" ht="15.75" x14ac:dyDescent="0.2">
      <c r="A15" s="84" t="s">
        <v>104</v>
      </c>
      <c r="B15" s="107" t="s">
        <v>793</v>
      </c>
      <c r="C15" s="30" t="s">
        <v>91</v>
      </c>
      <c r="D15" s="30" t="s">
        <v>105</v>
      </c>
      <c r="E15" s="30" t="s">
        <v>105</v>
      </c>
      <c r="F15" s="30" t="s">
        <v>105</v>
      </c>
      <c r="G15" s="30" t="s">
        <v>105</v>
      </c>
      <c r="H15" s="30" t="s">
        <v>105</v>
      </c>
      <c r="I15" s="30" t="s">
        <v>105</v>
      </c>
      <c r="J15" s="30" t="s">
        <v>105</v>
      </c>
      <c r="K15" s="30" t="s">
        <v>105</v>
      </c>
      <c r="L15" s="30" t="s">
        <v>105</v>
      </c>
      <c r="M15" s="30" t="s">
        <v>105</v>
      </c>
      <c r="N15" s="30" t="s">
        <v>105</v>
      </c>
      <c r="O15" s="30" t="s">
        <v>105</v>
      </c>
      <c r="P15" s="30" t="s">
        <v>105</v>
      </c>
      <c r="Q15" s="30" t="s">
        <v>105</v>
      </c>
      <c r="R15" s="30" t="s">
        <v>105</v>
      </c>
      <c r="S15" s="30" t="s">
        <v>105</v>
      </c>
      <c r="T15" s="30" t="s">
        <v>105</v>
      </c>
      <c r="U15" s="30" t="s">
        <v>105</v>
      </c>
      <c r="V15" s="30" t="s">
        <v>105</v>
      </c>
      <c r="W15" s="30" t="s">
        <v>105</v>
      </c>
      <c r="X15" s="30" t="s">
        <v>105</v>
      </c>
    </row>
    <row r="16" spans="1:29" ht="94.5" x14ac:dyDescent="0.25">
      <c r="A16" s="349" t="s">
        <v>137</v>
      </c>
      <c r="B16" s="350" t="s">
        <v>746</v>
      </c>
      <c r="C16" s="95" t="s">
        <v>91</v>
      </c>
      <c r="D16" s="95" t="s">
        <v>105</v>
      </c>
      <c r="E16" s="95" t="s">
        <v>105</v>
      </c>
      <c r="F16" s="95" t="s">
        <v>105</v>
      </c>
      <c r="G16" s="95" t="s">
        <v>105</v>
      </c>
      <c r="H16" s="95" t="s">
        <v>105</v>
      </c>
      <c r="I16" s="95" t="s">
        <v>105</v>
      </c>
      <c r="J16" s="95" t="s">
        <v>105</v>
      </c>
      <c r="K16" s="95" t="s">
        <v>105</v>
      </c>
      <c r="L16" s="95" t="s">
        <v>105</v>
      </c>
      <c r="M16" s="95" t="s">
        <v>105</v>
      </c>
      <c r="N16" s="95" t="s">
        <v>105</v>
      </c>
      <c r="O16" s="95" t="s">
        <v>105</v>
      </c>
      <c r="P16" s="95" t="s">
        <v>105</v>
      </c>
      <c r="Q16" s="95" t="s">
        <v>105</v>
      </c>
      <c r="R16" s="95" t="s">
        <v>105</v>
      </c>
      <c r="S16" s="95" t="s">
        <v>105</v>
      </c>
      <c r="T16" s="95" t="s">
        <v>105</v>
      </c>
      <c r="U16" s="95" t="s">
        <v>105</v>
      </c>
      <c r="V16" s="95" t="s">
        <v>105</v>
      </c>
      <c r="W16" s="95" t="s">
        <v>105</v>
      </c>
      <c r="X16" s="95" t="s">
        <v>105</v>
      </c>
    </row>
    <row r="17" spans="1:24" ht="141.75" x14ac:dyDescent="0.2">
      <c r="A17" s="349" t="s">
        <v>145</v>
      </c>
      <c r="B17" s="352" t="s">
        <v>769</v>
      </c>
      <c r="C17" s="95" t="s">
        <v>91</v>
      </c>
      <c r="D17" s="95" t="s">
        <v>105</v>
      </c>
      <c r="E17" s="95" t="s">
        <v>105</v>
      </c>
      <c r="F17" s="95" t="s">
        <v>105</v>
      </c>
      <c r="G17" s="95" t="s">
        <v>105</v>
      </c>
      <c r="H17" s="95" t="s">
        <v>105</v>
      </c>
      <c r="I17" s="95" t="s">
        <v>105</v>
      </c>
      <c r="J17" s="95" t="s">
        <v>105</v>
      </c>
      <c r="K17" s="95" t="s">
        <v>105</v>
      </c>
      <c r="L17" s="95" t="s">
        <v>105</v>
      </c>
      <c r="M17" s="95" t="s">
        <v>105</v>
      </c>
      <c r="N17" s="95" t="s">
        <v>105</v>
      </c>
      <c r="O17" s="95" t="s">
        <v>105</v>
      </c>
      <c r="P17" s="95" t="s">
        <v>105</v>
      </c>
      <c r="Q17" s="95" t="s">
        <v>105</v>
      </c>
      <c r="R17" s="95" t="s">
        <v>105</v>
      </c>
      <c r="S17" s="95" t="s">
        <v>105</v>
      </c>
      <c r="T17" s="95" t="s">
        <v>105</v>
      </c>
      <c r="U17" s="95" t="s">
        <v>105</v>
      </c>
      <c r="V17" s="95" t="s">
        <v>105</v>
      </c>
      <c r="W17" s="95" t="s">
        <v>105</v>
      </c>
      <c r="X17" s="95" t="s">
        <v>105</v>
      </c>
    </row>
    <row r="18" spans="1:24" ht="94.5" x14ac:dyDescent="0.2">
      <c r="A18" s="349" t="s">
        <v>147</v>
      </c>
      <c r="B18" s="352" t="s">
        <v>770</v>
      </c>
      <c r="C18" s="95" t="s">
        <v>91</v>
      </c>
      <c r="D18" s="95" t="s">
        <v>105</v>
      </c>
      <c r="E18" s="95" t="s">
        <v>105</v>
      </c>
      <c r="F18" s="95" t="s">
        <v>105</v>
      </c>
      <c r="G18" s="95" t="s">
        <v>105</v>
      </c>
      <c r="H18" s="95" t="s">
        <v>105</v>
      </c>
      <c r="I18" s="95" t="s">
        <v>105</v>
      </c>
      <c r="J18" s="95" t="s">
        <v>105</v>
      </c>
      <c r="K18" s="95" t="s">
        <v>105</v>
      </c>
      <c r="L18" s="95" t="s">
        <v>105</v>
      </c>
      <c r="M18" s="95" t="s">
        <v>105</v>
      </c>
      <c r="N18" s="95" t="s">
        <v>105</v>
      </c>
      <c r="O18" s="95" t="s">
        <v>105</v>
      </c>
      <c r="P18" s="95" t="s">
        <v>105</v>
      </c>
      <c r="Q18" s="95" t="s">
        <v>105</v>
      </c>
      <c r="R18" s="95" t="s">
        <v>105</v>
      </c>
      <c r="S18" s="95" t="s">
        <v>105</v>
      </c>
      <c r="T18" s="95" t="s">
        <v>105</v>
      </c>
      <c r="U18" s="95" t="s">
        <v>105</v>
      </c>
      <c r="V18" s="95" t="s">
        <v>105</v>
      </c>
      <c r="W18" s="95" t="s">
        <v>105</v>
      </c>
      <c r="X18" s="95" t="s">
        <v>105</v>
      </c>
    </row>
    <row r="19" spans="1:24" ht="47.25" x14ac:dyDescent="0.2">
      <c r="A19" s="349" t="s">
        <v>149</v>
      </c>
      <c r="B19" s="352" t="s">
        <v>771</v>
      </c>
      <c r="C19" s="95" t="s">
        <v>91</v>
      </c>
      <c r="D19" s="95" t="s">
        <v>105</v>
      </c>
      <c r="E19" s="95" t="s">
        <v>105</v>
      </c>
      <c r="F19" s="95" t="s">
        <v>105</v>
      </c>
      <c r="G19" s="95" t="s">
        <v>105</v>
      </c>
      <c r="H19" s="95" t="s">
        <v>105</v>
      </c>
      <c r="I19" s="95" t="s">
        <v>105</v>
      </c>
      <c r="J19" s="95" t="s">
        <v>105</v>
      </c>
      <c r="K19" s="95" t="s">
        <v>105</v>
      </c>
      <c r="L19" s="95" t="s">
        <v>105</v>
      </c>
      <c r="M19" s="95" t="s">
        <v>105</v>
      </c>
      <c r="N19" s="95" t="s">
        <v>105</v>
      </c>
      <c r="O19" s="95" t="s">
        <v>105</v>
      </c>
      <c r="P19" s="95" t="s">
        <v>105</v>
      </c>
      <c r="Q19" s="95" t="s">
        <v>105</v>
      </c>
      <c r="R19" s="95" t="s">
        <v>105</v>
      </c>
      <c r="S19" s="95" t="s">
        <v>105</v>
      </c>
      <c r="T19" s="95" t="s">
        <v>105</v>
      </c>
      <c r="U19" s="95" t="s">
        <v>105</v>
      </c>
      <c r="V19" s="95" t="s">
        <v>105</v>
      </c>
      <c r="W19" s="95" t="s">
        <v>105</v>
      </c>
      <c r="X19" s="95" t="s">
        <v>105</v>
      </c>
    </row>
    <row r="20" spans="1:24" ht="47.25" x14ac:dyDescent="0.2">
      <c r="A20" s="349" t="s">
        <v>629</v>
      </c>
      <c r="B20" s="352" t="s">
        <v>772</v>
      </c>
      <c r="C20" s="95" t="s">
        <v>91</v>
      </c>
      <c r="D20" s="95" t="s">
        <v>105</v>
      </c>
      <c r="E20" s="95" t="s">
        <v>105</v>
      </c>
      <c r="F20" s="95" t="s">
        <v>105</v>
      </c>
      <c r="G20" s="95" t="s">
        <v>105</v>
      </c>
      <c r="H20" s="95" t="s">
        <v>105</v>
      </c>
      <c r="I20" s="95" t="s">
        <v>105</v>
      </c>
      <c r="J20" s="95" t="s">
        <v>105</v>
      </c>
      <c r="K20" s="95" t="s">
        <v>105</v>
      </c>
      <c r="L20" s="95" t="s">
        <v>105</v>
      </c>
      <c r="M20" s="95" t="s">
        <v>105</v>
      </c>
      <c r="N20" s="95" t="s">
        <v>105</v>
      </c>
      <c r="O20" s="95" t="s">
        <v>105</v>
      </c>
      <c r="P20" s="95" t="s">
        <v>105</v>
      </c>
      <c r="Q20" s="95" t="s">
        <v>105</v>
      </c>
      <c r="R20" s="95" t="s">
        <v>105</v>
      </c>
      <c r="S20" s="95" t="s">
        <v>105</v>
      </c>
      <c r="T20" s="95" t="s">
        <v>105</v>
      </c>
      <c r="U20" s="95" t="s">
        <v>105</v>
      </c>
      <c r="V20" s="95" t="s">
        <v>105</v>
      </c>
      <c r="W20" s="95" t="s">
        <v>105</v>
      </c>
      <c r="X20" s="95" t="s">
        <v>105</v>
      </c>
    </row>
    <row r="21" spans="1:24" ht="63" x14ac:dyDescent="0.2">
      <c r="A21" s="349" t="s">
        <v>630</v>
      </c>
      <c r="B21" s="352" t="s">
        <v>172</v>
      </c>
      <c r="C21" s="95" t="s">
        <v>91</v>
      </c>
      <c r="D21" s="95" t="s">
        <v>105</v>
      </c>
      <c r="E21" s="95" t="s">
        <v>105</v>
      </c>
      <c r="F21" s="95" t="s">
        <v>105</v>
      </c>
      <c r="G21" s="95" t="s">
        <v>105</v>
      </c>
      <c r="H21" s="95" t="s">
        <v>105</v>
      </c>
      <c r="I21" s="95" t="s">
        <v>105</v>
      </c>
      <c r="J21" s="95" t="s">
        <v>105</v>
      </c>
      <c r="K21" s="95" t="s">
        <v>105</v>
      </c>
      <c r="L21" s="95" t="s">
        <v>105</v>
      </c>
      <c r="M21" s="95" t="s">
        <v>105</v>
      </c>
      <c r="N21" s="95" t="s">
        <v>105</v>
      </c>
      <c r="O21" s="95" t="s">
        <v>105</v>
      </c>
      <c r="P21" s="95" t="s">
        <v>105</v>
      </c>
      <c r="Q21" s="95" t="s">
        <v>105</v>
      </c>
      <c r="R21" s="95" t="s">
        <v>105</v>
      </c>
      <c r="S21" s="95" t="s">
        <v>105</v>
      </c>
      <c r="T21" s="95" t="s">
        <v>105</v>
      </c>
      <c r="U21" s="95" t="s">
        <v>105</v>
      </c>
      <c r="V21" s="95" t="s">
        <v>105</v>
      </c>
      <c r="W21" s="95" t="s">
        <v>105</v>
      </c>
      <c r="X21" s="95" t="s">
        <v>105</v>
      </c>
    </row>
    <row r="22" spans="1:24" ht="63" x14ac:dyDescent="0.2">
      <c r="A22" s="349" t="s">
        <v>151</v>
      </c>
      <c r="B22" s="352" t="s">
        <v>773</v>
      </c>
      <c r="C22" s="95" t="s">
        <v>91</v>
      </c>
      <c r="D22" s="95" t="s">
        <v>105</v>
      </c>
      <c r="E22" s="95" t="s">
        <v>105</v>
      </c>
      <c r="F22" s="95" t="s">
        <v>105</v>
      </c>
      <c r="G22" s="95" t="s">
        <v>105</v>
      </c>
      <c r="H22" s="95" t="s">
        <v>105</v>
      </c>
      <c r="I22" s="95" t="s">
        <v>105</v>
      </c>
      <c r="J22" s="95" t="s">
        <v>105</v>
      </c>
      <c r="K22" s="95" t="s">
        <v>105</v>
      </c>
      <c r="L22" s="95" t="s">
        <v>105</v>
      </c>
      <c r="M22" s="95" t="s">
        <v>105</v>
      </c>
      <c r="N22" s="95" t="s">
        <v>105</v>
      </c>
      <c r="O22" s="95" t="s">
        <v>105</v>
      </c>
      <c r="P22" s="95" t="s">
        <v>105</v>
      </c>
      <c r="Q22" s="95" t="s">
        <v>105</v>
      </c>
      <c r="R22" s="95" t="s">
        <v>105</v>
      </c>
      <c r="S22" s="95" t="s">
        <v>105</v>
      </c>
      <c r="T22" s="95" t="s">
        <v>105</v>
      </c>
      <c r="U22" s="95" t="s">
        <v>105</v>
      </c>
      <c r="V22" s="95" t="s">
        <v>105</v>
      </c>
      <c r="W22" s="95" t="s">
        <v>105</v>
      </c>
      <c r="X22" s="95" t="s">
        <v>105</v>
      </c>
    </row>
    <row r="23" spans="1:24" ht="126" x14ac:dyDescent="0.2">
      <c r="A23" s="349" t="s">
        <v>153</v>
      </c>
      <c r="B23" s="352" t="s">
        <v>774</v>
      </c>
      <c r="C23" s="95" t="s">
        <v>91</v>
      </c>
      <c r="D23" s="95" t="s">
        <v>105</v>
      </c>
      <c r="E23" s="95" t="s">
        <v>105</v>
      </c>
      <c r="F23" s="95" t="s">
        <v>105</v>
      </c>
      <c r="G23" s="95" t="s">
        <v>105</v>
      </c>
      <c r="H23" s="95" t="s">
        <v>105</v>
      </c>
      <c r="I23" s="95" t="s">
        <v>105</v>
      </c>
      <c r="J23" s="95" t="s">
        <v>105</v>
      </c>
      <c r="K23" s="95" t="s">
        <v>105</v>
      </c>
      <c r="L23" s="95" t="s">
        <v>105</v>
      </c>
      <c r="M23" s="95" t="s">
        <v>105</v>
      </c>
      <c r="N23" s="95" t="s">
        <v>105</v>
      </c>
      <c r="O23" s="95" t="s">
        <v>105</v>
      </c>
      <c r="P23" s="95" t="s">
        <v>105</v>
      </c>
      <c r="Q23" s="95" t="s">
        <v>105</v>
      </c>
      <c r="R23" s="95" t="s">
        <v>105</v>
      </c>
      <c r="S23" s="95" t="s">
        <v>105</v>
      </c>
      <c r="T23" s="95" t="s">
        <v>105</v>
      </c>
      <c r="U23" s="95" t="s">
        <v>105</v>
      </c>
      <c r="V23" s="95" t="s">
        <v>105</v>
      </c>
      <c r="W23" s="95" t="s">
        <v>105</v>
      </c>
      <c r="X23" s="95" t="s">
        <v>105</v>
      </c>
    </row>
    <row r="24" spans="1:24" ht="78.75" x14ac:dyDescent="0.2">
      <c r="A24" s="349" t="s">
        <v>155</v>
      </c>
      <c r="B24" s="352" t="s">
        <v>775</v>
      </c>
      <c r="C24" s="95" t="s">
        <v>91</v>
      </c>
      <c r="D24" s="95" t="s">
        <v>105</v>
      </c>
      <c r="E24" s="95" t="s">
        <v>105</v>
      </c>
      <c r="F24" s="95" t="s">
        <v>105</v>
      </c>
      <c r="G24" s="95" t="s">
        <v>105</v>
      </c>
      <c r="H24" s="95" t="s">
        <v>105</v>
      </c>
      <c r="I24" s="95" t="s">
        <v>105</v>
      </c>
      <c r="J24" s="95" t="s">
        <v>105</v>
      </c>
      <c r="K24" s="95" t="s">
        <v>105</v>
      </c>
      <c r="L24" s="95" t="s">
        <v>105</v>
      </c>
      <c r="M24" s="95" t="s">
        <v>105</v>
      </c>
      <c r="N24" s="95" t="s">
        <v>105</v>
      </c>
      <c r="O24" s="95" t="s">
        <v>105</v>
      </c>
      <c r="P24" s="95" t="s">
        <v>105</v>
      </c>
      <c r="Q24" s="95" t="s">
        <v>105</v>
      </c>
      <c r="R24" s="95" t="s">
        <v>105</v>
      </c>
      <c r="S24" s="95" t="s">
        <v>105</v>
      </c>
      <c r="T24" s="95" t="s">
        <v>105</v>
      </c>
      <c r="U24" s="95" t="s">
        <v>105</v>
      </c>
      <c r="V24" s="95" t="s">
        <v>105</v>
      </c>
      <c r="W24" s="95" t="s">
        <v>105</v>
      </c>
      <c r="X24" s="95" t="s">
        <v>105</v>
      </c>
    </row>
    <row r="25" spans="1:24" ht="78.75" x14ac:dyDescent="0.2">
      <c r="A25" s="349" t="s">
        <v>157</v>
      </c>
      <c r="B25" s="352" t="s">
        <v>776</v>
      </c>
      <c r="C25" s="95" t="s">
        <v>91</v>
      </c>
      <c r="D25" s="95" t="s">
        <v>105</v>
      </c>
      <c r="E25" s="95" t="s">
        <v>105</v>
      </c>
      <c r="F25" s="95" t="s">
        <v>105</v>
      </c>
      <c r="G25" s="95" t="s">
        <v>105</v>
      </c>
      <c r="H25" s="95" t="s">
        <v>105</v>
      </c>
      <c r="I25" s="95" t="s">
        <v>105</v>
      </c>
      <c r="J25" s="95" t="s">
        <v>105</v>
      </c>
      <c r="K25" s="95" t="s">
        <v>105</v>
      </c>
      <c r="L25" s="95" t="s">
        <v>105</v>
      </c>
      <c r="M25" s="95" t="s">
        <v>105</v>
      </c>
      <c r="N25" s="95" t="s">
        <v>105</v>
      </c>
      <c r="O25" s="95" t="s">
        <v>105</v>
      </c>
      <c r="P25" s="95" t="s">
        <v>105</v>
      </c>
      <c r="Q25" s="95" t="s">
        <v>105</v>
      </c>
      <c r="R25" s="95" t="s">
        <v>105</v>
      </c>
      <c r="S25" s="95" t="s">
        <v>105</v>
      </c>
      <c r="T25" s="95" t="s">
        <v>105</v>
      </c>
      <c r="U25" s="95" t="s">
        <v>105</v>
      </c>
      <c r="V25" s="95" t="s">
        <v>105</v>
      </c>
      <c r="W25" s="95" t="s">
        <v>105</v>
      </c>
      <c r="X25" s="95" t="s">
        <v>105</v>
      </c>
    </row>
    <row r="26" spans="1:24" ht="94.5" x14ac:dyDescent="0.2">
      <c r="A26" s="349" t="s">
        <v>159</v>
      </c>
      <c r="B26" s="352" t="s">
        <v>174</v>
      </c>
      <c r="C26" s="95" t="s">
        <v>91</v>
      </c>
      <c r="D26" s="95" t="s">
        <v>105</v>
      </c>
      <c r="E26" s="95" t="s">
        <v>105</v>
      </c>
      <c r="F26" s="95" t="s">
        <v>105</v>
      </c>
      <c r="G26" s="95" t="s">
        <v>105</v>
      </c>
      <c r="H26" s="95" t="s">
        <v>105</v>
      </c>
      <c r="I26" s="95" t="s">
        <v>105</v>
      </c>
      <c r="J26" s="95" t="s">
        <v>105</v>
      </c>
      <c r="K26" s="95" t="s">
        <v>105</v>
      </c>
      <c r="L26" s="95" t="s">
        <v>105</v>
      </c>
      <c r="M26" s="95" t="s">
        <v>105</v>
      </c>
      <c r="N26" s="95" t="s">
        <v>105</v>
      </c>
      <c r="O26" s="95" t="s">
        <v>105</v>
      </c>
      <c r="P26" s="95" t="s">
        <v>105</v>
      </c>
      <c r="Q26" s="95" t="s">
        <v>105</v>
      </c>
      <c r="R26" s="95" t="s">
        <v>105</v>
      </c>
      <c r="S26" s="95" t="s">
        <v>105</v>
      </c>
      <c r="T26" s="95" t="s">
        <v>105</v>
      </c>
      <c r="U26" s="95" t="s">
        <v>105</v>
      </c>
      <c r="V26" s="95" t="s">
        <v>105</v>
      </c>
      <c r="W26" s="95" t="s">
        <v>105</v>
      </c>
      <c r="X26" s="95" t="s">
        <v>105</v>
      </c>
    </row>
  </sheetData>
  <mergeCells count="29">
    <mergeCell ref="W11:X12"/>
    <mergeCell ref="H12:H13"/>
    <mergeCell ref="I12:I13"/>
    <mergeCell ref="J12:J13"/>
    <mergeCell ref="K12:K13"/>
    <mergeCell ref="R12:S12"/>
    <mergeCell ref="T12:U12"/>
    <mergeCell ref="N11:N13"/>
    <mergeCell ref="O11:O13"/>
    <mergeCell ref="P11:P13"/>
    <mergeCell ref="Q11:Q13"/>
    <mergeCell ref="R11:U11"/>
    <mergeCell ref="V11:V13"/>
    <mergeCell ref="A10:V10"/>
    <mergeCell ref="A11:A13"/>
    <mergeCell ref="B11:B13"/>
    <mergeCell ref="C11:C13"/>
    <mergeCell ref="D11:D13"/>
    <mergeCell ref="E11:E13"/>
    <mergeCell ref="F11:F13"/>
    <mergeCell ref="G11:G13"/>
    <mergeCell ref="H11:K11"/>
    <mergeCell ref="L11:M12"/>
    <mergeCell ref="A9:X9"/>
    <mergeCell ref="A4:X4"/>
    <mergeCell ref="A5:X5"/>
    <mergeCell ref="A6:X6"/>
    <mergeCell ref="A7:X7"/>
    <mergeCell ref="A8:X8"/>
  </mergeCells>
  <pageMargins left="0.70866141732283472" right="0.70866141732283472" top="0.74803149606299213" bottom="0.74803149606299213" header="0.31496062992125984" footer="0.31496062992125984"/>
  <pageSetup paperSize="8" scale="31" orientation="landscape" r:id="rId1"/>
  <headerFooter differentFirst="1">
    <oddHeader>&amp;C&amp;P</oddHeader>
  </headerFooter>
  <colBreaks count="1" manualBreakCount="1">
    <brk id="13" max="3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3"/>
  <sheetViews>
    <sheetView view="pageBreakPreview" zoomScale="70" zoomScaleNormal="85" zoomScaleSheetLayoutView="70" workbookViewId="0">
      <selection activeCell="H15" sqref="H15"/>
    </sheetView>
  </sheetViews>
  <sheetFormatPr defaultColWidth="9.140625" defaultRowHeight="15" x14ac:dyDescent="0.25"/>
  <cols>
    <col min="1" max="1" width="12" style="353" customWidth="1"/>
    <col min="2" max="2" width="42.7109375" style="269" customWidth="1"/>
    <col min="3" max="3" width="24.5703125" style="269" customWidth="1"/>
    <col min="4" max="4" width="21.5703125" style="269" customWidth="1"/>
    <col min="5" max="5" width="9.7109375" style="269" customWidth="1"/>
    <col min="6" max="10" width="10.85546875" style="269" customWidth="1"/>
    <col min="11" max="16384" width="9.140625" style="269"/>
  </cols>
  <sheetData>
    <row r="1" spans="1:20" ht="18.75" x14ac:dyDescent="0.25">
      <c r="K1" s="133" t="s">
        <v>777</v>
      </c>
    </row>
    <row r="2" spans="1:20" ht="18.75" x14ac:dyDescent="0.3">
      <c r="K2" s="134" t="s">
        <v>1</v>
      </c>
    </row>
    <row r="3" spans="1:20" ht="18.75" x14ac:dyDescent="0.3">
      <c r="K3" s="134" t="s">
        <v>2</v>
      </c>
    </row>
    <row r="4" spans="1:20" ht="18.75" x14ac:dyDescent="0.3">
      <c r="K4" s="134"/>
    </row>
    <row r="5" spans="1:20" ht="15.75" x14ac:dyDescent="0.25">
      <c r="A5" s="768" t="s">
        <v>778</v>
      </c>
      <c r="B5" s="768"/>
      <c r="C5" s="768"/>
      <c r="D5" s="768"/>
      <c r="E5" s="768"/>
      <c r="F5" s="768"/>
      <c r="G5" s="768"/>
      <c r="H5" s="768"/>
      <c r="I5" s="768"/>
      <c r="J5" s="768"/>
      <c r="K5" s="768"/>
    </row>
    <row r="6" spans="1:20" ht="15.75" x14ac:dyDescent="0.25">
      <c r="A6" s="354"/>
      <c r="B6" s="220"/>
      <c r="C6" s="220"/>
      <c r="D6" s="220"/>
      <c r="E6" s="220"/>
      <c r="F6" s="220"/>
      <c r="G6" s="220"/>
      <c r="H6" s="220"/>
      <c r="I6" s="220"/>
      <c r="J6" s="220"/>
      <c r="K6" s="220"/>
    </row>
    <row r="7" spans="1:20" ht="15.75" x14ac:dyDescent="0.25">
      <c r="A7" s="596" t="s">
        <v>857</v>
      </c>
      <c r="B7" s="596"/>
      <c r="C7" s="596"/>
      <c r="D7" s="596"/>
      <c r="E7" s="596"/>
      <c r="F7" s="596"/>
      <c r="G7" s="596"/>
      <c r="H7" s="596"/>
      <c r="I7" s="596"/>
      <c r="J7" s="596"/>
      <c r="K7" s="596"/>
      <c r="L7" s="274"/>
      <c r="M7" s="274"/>
      <c r="N7" s="274"/>
      <c r="O7" s="274"/>
      <c r="P7" s="274"/>
      <c r="Q7" s="274"/>
      <c r="R7" s="274"/>
      <c r="S7" s="355"/>
      <c r="T7" s="267"/>
    </row>
    <row r="8" spans="1:20" ht="15.75" x14ac:dyDescent="0.25">
      <c r="A8" s="769" t="s">
        <v>695</v>
      </c>
      <c r="B8" s="769"/>
      <c r="C8" s="769"/>
      <c r="D8" s="769"/>
      <c r="E8" s="769"/>
      <c r="F8" s="769"/>
      <c r="G8" s="769"/>
      <c r="H8" s="769"/>
      <c r="I8" s="769"/>
      <c r="J8" s="769"/>
      <c r="K8" s="769"/>
      <c r="L8" s="139"/>
      <c r="M8" s="139"/>
      <c r="N8" s="139"/>
      <c r="O8" s="139"/>
      <c r="P8" s="139"/>
      <c r="Q8" s="139"/>
      <c r="R8" s="139"/>
      <c r="S8" s="355"/>
      <c r="T8" s="267"/>
    </row>
    <row r="9" spans="1:20" ht="15.75" x14ac:dyDescent="0.25">
      <c r="A9" s="592"/>
      <c r="B9" s="592"/>
      <c r="C9" s="592"/>
      <c r="D9" s="592"/>
      <c r="E9" s="592"/>
      <c r="F9" s="592"/>
      <c r="G9" s="592"/>
      <c r="H9" s="592"/>
      <c r="I9" s="592"/>
      <c r="J9" s="592"/>
      <c r="K9" s="592"/>
      <c r="L9" s="141"/>
      <c r="M9" s="141"/>
      <c r="N9" s="141"/>
      <c r="O9" s="141"/>
      <c r="P9" s="141"/>
      <c r="Q9" s="141"/>
      <c r="R9" s="141"/>
      <c r="S9" s="355"/>
      <c r="T9" s="267"/>
    </row>
    <row r="10" spans="1:20" ht="15.75" x14ac:dyDescent="0.25">
      <c r="A10" s="770" t="s">
        <v>801</v>
      </c>
      <c r="B10" s="770"/>
      <c r="C10" s="770"/>
      <c r="D10" s="770"/>
      <c r="E10" s="770"/>
      <c r="F10" s="770"/>
      <c r="G10" s="770"/>
      <c r="H10" s="770"/>
      <c r="I10" s="770"/>
      <c r="J10" s="770"/>
      <c r="K10" s="770"/>
    </row>
    <row r="11" spans="1:20" s="302" customFormat="1" x14ac:dyDescent="0.25">
      <c r="B11" s="269"/>
      <c r="C11" s="269"/>
      <c r="D11" s="269"/>
      <c r="E11" s="269"/>
      <c r="F11" s="269"/>
      <c r="G11" s="269"/>
      <c r="H11" s="269"/>
      <c r="I11" s="269"/>
      <c r="J11" s="269"/>
    </row>
    <row r="12" spans="1:20" s="356" customFormat="1" ht="34.5" customHeight="1" x14ac:dyDescent="0.25">
      <c r="A12" s="771" t="s">
        <v>572</v>
      </c>
      <c r="B12" s="772" t="s">
        <v>779</v>
      </c>
      <c r="C12" s="772" t="s">
        <v>780</v>
      </c>
      <c r="D12" s="772" t="s">
        <v>781</v>
      </c>
      <c r="E12" s="773"/>
      <c r="F12" s="773"/>
      <c r="G12" s="773"/>
      <c r="H12" s="773"/>
      <c r="I12" s="773"/>
      <c r="J12" s="773"/>
      <c r="K12" s="774"/>
    </row>
    <row r="13" spans="1:20" s="302" customFormat="1" ht="34.5" customHeight="1" x14ac:dyDescent="0.25">
      <c r="A13" s="771"/>
      <c r="B13" s="772"/>
      <c r="C13" s="772"/>
      <c r="D13" s="772"/>
      <c r="E13" s="357" t="s">
        <v>782</v>
      </c>
      <c r="F13" s="357" t="s">
        <v>783</v>
      </c>
      <c r="G13" s="357" t="s">
        <v>275</v>
      </c>
      <c r="H13" s="357" t="s">
        <v>276</v>
      </c>
      <c r="I13" s="357" t="s">
        <v>277</v>
      </c>
      <c r="J13" s="357" t="s">
        <v>278</v>
      </c>
      <c r="K13" s="357" t="s">
        <v>279</v>
      </c>
    </row>
    <row r="14" spans="1:20" s="302" customFormat="1" ht="15.75" customHeight="1" x14ac:dyDescent="0.25">
      <c r="A14" s="358">
        <v>1</v>
      </c>
      <c r="B14" s="359">
        <v>2</v>
      </c>
      <c r="C14" s="358">
        <v>3</v>
      </c>
      <c r="D14" s="359">
        <v>4</v>
      </c>
      <c r="E14" s="360" t="s">
        <v>58</v>
      </c>
      <c r="F14" s="360" t="s">
        <v>59</v>
      </c>
      <c r="G14" s="360" t="s">
        <v>60</v>
      </c>
      <c r="H14" s="360" t="s">
        <v>61</v>
      </c>
      <c r="I14" s="360" t="s">
        <v>62</v>
      </c>
      <c r="J14" s="360" t="s">
        <v>63</v>
      </c>
      <c r="K14" s="360" t="s">
        <v>64</v>
      </c>
    </row>
    <row r="15" spans="1:20" s="267" customFormat="1" ht="180" customHeight="1" x14ac:dyDescent="0.25">
      <c r="A15" s="407">
        <v>1</v>
      </c>
      <c r="B15" s="408" t="s">
        <v>784</v>
      </c>
      <c r="C15" s="361" t="s">
        <v>840</v>
      </c>
      <c r="D15" s="361" t="s">
        <v>841</v>
      </c>
      <c r="E15" s="409">
        <v>104.9</v>
      </c>
      <c r="F15" s="406">
        <v>114.3</v>
      </c>
      <c r="G15" s="406">
        <v>108.1</v>
      </c>
      <c r="H15" s="406">
        <v>105</v>
      </c>
      <c r="I15" s="406">
        <v>105.2</v>
      </c>
      <c r="J15" s="406">
        <v>104.9</v>
      </c>
      <c r="K15" s="406" t="s">
        <v>105</v>
      </c>
    </row>
    <row r="16" spans="1:20" s="267" customFormat="1" ht="74.25" customHeight="1" x14ac:dyDescent="0.25">
      <c r="A16" s="362">
        <v>2</v>
      </c>
      <c r="B16" s="361" t="s">
        <v>785</v>
      </c>
      <c r="C16" s="363" t="s">
        <v>105</v>
      </c>
      <c r="D16" s="363" t="s">
        <v>105</v>
      </c>
      <c r="E16" s="363" t="s">
        <v>105</v>
      </c>
      <c r="F16" s="363" t="s">
        <v>105</v>
      </c>
      <c r="G16" s="363" t="s">
        <v>105</v>
      </c>
      <c r="H16" s="363" t="s">
        <v>105</v>
      </c>
      <c r="I16" s="363" t="s">
        <v>105</v>
      </c>
      <c r="J16" s="363" t="s">
        <v>105</v>
      </c>
      <c r="K16" s="363" t="s">
        <v>105</v>
      </c>
    </row>
    <row r="17" spans="1:12" s="267" customFormat="1" ht="66" customHeight="1" x14ac:dyDescent="0.25">
      <c r="A17" s="362">
        <v>3</v>
      </c>
      <c r="B17" s="361" t="s">
        <v>785</v>
      </c>
      <c r="C17" s="363" t="s">
        <v>105</v>
      </c>
      <c r="D17" s="363" t="s">
        <v>105</v>
      </c>
      <c r="E17" s="363" t="s">
        <v>105</v>
      </c>
      <c r="F17" s="363" t="s">
        <v>105</v>
      </c>
      <c r="G17" s="363" t="s">
        <v>105</v>
      </c>
      <c r="H17" s="363" t="s">
        <v>105</v>
      </c>
      <c r="I17" s="363" t="s">
        <v>105</v>
      </c>
      <c r="J17" s="363" t="s">
        <v>105</v>
      </c>
      <c r="K17" s="363" t="s">
        <v>105</v>
      </c>
    </row>
    <row r="18" spans="1:12" s="267" customFormat="1" ht="48.75" customHeight="1" x14ac:dyDescent="0.25">
      <c r="A18" s="300"/>
      <c r="B18" s="364"/>
      <c r="C18" s="364"/>
      <c r="D18" s="364"/>
      <c r="E18" s="364"/>
      <c r="F18" s="364"/>
      <c r="G18" s="364"/>
      <c r="H18" s="364"/>
      <c r="I18" s="364"/>
      <c r="J18" s="364"/>
      <c r="K18" s="353"/>
      <c r="L18" s="269"/>
    </row>
    <row r="19" spans="1:12" s="267" customFormat="1" x14ac:dyDescent="0.25">
      <c r="A19" s="300"/>
    </row>
    <row r="20" spans="1:12" s="267" customFormat="1" x14ac:dyDescent="0.25">
      <c r="A20" s="300"/>
    </row>
    <row r="21" spans="1:12" s="267" customFormat="1" ht="51.75" customHeight="1" x14ac:dyDescent="0.25">
      <c r="A21" s="300"/>
      <c r="K21" s="365"/>
      <c r="L21" s="365"/>
    </row>
    <row r="22" spans="1:12" s="267" customFormat="1" ht="31.5" customHeight="1" x14ac:dyDescent="0.25">
      <c r="A22" s="300"/>
      <c r="K22" s="366"/>
      <c r="L22" s="366"/>
    </row>
    <row r="23" spans="1:12" s="267" customFormat="1" ht="49.5" customHeight="1" x14ac:dyDescent="0.25">
      <c r="A23" s="300"/>
      <c r="K23" s="367"/>
      <c r="L23" s="368"/>
    </row>
    <row r="24" spans="1:12" s="267" customFormat="1" ht="49.5" customHeight="1" x14ac:dyDescent="0.25">
      <c r="A24" s="300"/>
      <c r="B24" s="369"/>
      <c r="C24" s="369"/>
      <c r="D24" s="369"/>
      <c r="E24" s="369"/>
      <c r="F24" s="369"/>
      <c r="G24" s="369"/>
      <c r="H24" s="369"/>
      <c r="I24" s="369"/>
      <c r="J24" s="369"/>
      <c r="K24" s="367"/>
      <c r="L24" s="368"/>
    </row>
    <row r="25" spans="1:12" s="267" customFormat="1" ht="29.25" customHeight="1" x14ac:dyDescent="0.25">
      <c r="A25" s="300"/>
      <c r="B25" s="370"/>
      <c r="C25" s="370"/>
      <c r="D25" s="370"/>
      <c r="E25" s="370"/>
      <c r="F25" s="370"/>
      <c r="G25" s="370"/>
      <c r="H25" s="370"/>
      <c r="I25" s="370"/>
      <c r="J25" s="370"/>
      <c r="K25" s="367"/>
      <c r="L25" s="368"/>
    </row>
    <row r="26" spans="1:12" x14ac:dyDescent="0.25">
      <c r="K26" s="367"/>
      <c r="L26" s="368"/>
    </row>
    <row r="27" spans="1:12" ht="15.75" customHeight="1" x14ac:dyDescent="0.25">
      <c r="K27" s="367"/>
      <c r="L27" s="368"/>
    </row>
    <row r="28" spans="1:12" ht="43.5" customHeight="1" x14ac:dyDescent="0.25">
      <c r="K28" s="367"/>
      <c r="L28" s="368"/>
    </row>
    <row r="29" spans="1:12" ht="15.75" customHeight="1" x14ac:dyDescent="0.25">
      <c r="K29" s="367"/>
      <c r="L29" s="368"/>
    </row>
    <row r="30" spans="1:12" ht="45" customHeight="1" x14ac:dyDescent="0.25">
      <c r="K30" s="367"/>
      <c r="L30" s="368"/>
    </row>
    <row r="31" spans="1:12" ht="46.5" customHeight="1" x14ac:dyDescent="0.25">
      <c r="K31" s="367"/>
      <c r="L31" s="368"/>
    </row>
    <row r="32" spans="1:12" ht="52.5" customHeight="1" x14ac:dyDescent="0.25">
      <c r="K32" s="367"/>
      <c r="L32" s="368"/>
    </row>
    <row r="33" spans="11:12" ht="30" customHeight="1" x14ac:dyDescent="0.25">
      <c r="K33" s="367"/>
      <c r="L33" s="368"/>
    </row>
    <row r="34" spans="11:12" ht="15.75" customHeight="1" x14ac:dyDescent="0.25">
      <c r="K34" s="367"/>
      <c r="L34" s="368"/>
    </row>
    <row r="35" spans="11:12" ht="15.75" customHeight="1" x14ac:dyDescent="0.25">
      <c r="K35" s="367"/>
      <c r="L35" s="368"/>
    </row>
    <row r="36" spans="11:12" ht="15.75" customHeight="1" x14ac:dyDescent="0.25">
      <c r="K36" s="367"/>
      <c r="L36" s="368"/>
    </row>
    <row r="37" spans="11:12" ht="15.75" customHeight="1" x14ac:dyDescent="0.25">
      <c r="K37" s="367"/>
      <c r="L37" s="368"/>
    </row>
    <row r="38" spans="11:12" ht="42.75" customHeight="1" x14ac:dyDescent="0.25">
      <c r="K38" s="367"/>
      <c r="L38" s="368"/>
    </row>
    <row r="39" spans="11:12" ht="43.5" customHeight="1" x14ac:dyDescent="0.25">
      <c r="K39" s="367"/>
      <c r="L39" s="368"/>
    </row>
    <row r="40" spans="11:12" ht="54" customHeight="1" x14ac:dyDescent="0.25">
      <c r="K40" s="367"/>
      <c r="L40" s="368"/>
    </row>
    <row r="41" spans="11:12" ht="15.75" customHeight="1" x14ac:dyDescent="0.25">
      <c r="K41" s="367"/>
      <c r="L41" s="368"/>
    </row>
    <row r="42" spans="11:12" ht="50.25" customHeight="1" x14ac:dyDescent="0.25">
      <c r="K42" s="367"/>
      <c r="L42" s="368"/>
    </row>
    <row r="43" spans="11:12" ht="34.5" customHeight="1" x14ac:dyDescent="0.25">
      <c r="K43" s="367"/>
      <c r="L43" s="368"/>
    </row>
    <row r="44" spans="11:12" ht="15.75" customHeight="1" x14ac:dyDescent="0.25">
      <c r="K44" s="367"/>
      <c r="L44" s="368"/>
    </row>
    <row r="45" spans="11:12" ht="15.75" customHeight="1" x14ac:dyDescent="0.25">
      <c r="K45" s="367"/>
      <c r="L45" s="368"/>
    </row>
    <row r="46" spans="11:12" ht="35.25" customHeight="1" x14ac:dyDescent="0.25">
      <c r="K46" s="367"/>
      <c r="L46" s="368"/>
    </row>
    <row r="47" spans="11:12" ht="45" customHeight="1" x14ac:dyDescent="0.25">
      <c r="K47" s="367"/>
      <c r="L47" s="368"/>
    </row>
    <row r="48" spans="11:12" ht="78.75" customHeight="1" x14ac:dyDescent="0.25">
      <c r="K48" s="367"/>
      <c r="L48" s="368"/>
    </row>
    <row r="49" spans="1:12" ht="45.75" customHeight="1" x14ac:dyDescent="0.25">
      <c r="K49" s="367"/>
      <c r="L49" s="368"/>
    </row>
    <row r="50" spans="1:12" s="267" customFormat="1" ht="102" customHeight="1" x14ac:dyDescent="0.25">
      <c r="A50" s="300"/>
    </row>
    <row r="51" spans="1:12" s="267" customFormat="1" ht="54.75" customHeight="1" x14ac:dyDescent="0.25">
      <c r="A51" s="300"/>
    </row>
    <row r="52" spans="1:12" s="267" customFormat="1" x14ac:dyDescent="0.25">
      <c r="A52" s="300"/>
    </row>
    <row r="53" spans="1:12" s="267" customFormat="1" x14ac:dyDescent="0.25">
      <c r="A53" s="300"/>
    </row>
    <row r="54" spans="1:12" ht="38.25" customHeight="1" x14ac:dyDescent="0.25">
      <c r="K54" s="367"/>
      <c r="L54" s="368"/>
    </row>
    <row r="55" spans="1:12" ht="15.75" customHeight="1" x14ac:dyDescent="0.25">
      <c r="K55" s="367"/>
      <c r="L55" s="368"/>
    </row>
    <row r="56" spans="1:12" ht="15.75" customHeight="1" x14ac:dyDescent="0.25">
      <c r="K56" s="367"/>
      <c r="L56" s="368"/>
    </row>
    <row r="57" spans="1:12" ht="15.75" customHeight="1" x14ac:dyDescent="0.25">
      <c r="K57" s="367"/>
      <c r="L57" s="368"/>
    </row>
    <row r="58" spans="1:12" ht="102" customHeight="1" x14ac:dyDescent="0.25">
      <c r="K58" s="367"/>
      <c r="L58" s="368"/>
    </row>
    <row r="59" spans="1:12" ht="57.75" customHeight="1" x14ac:dyDescent="0.25">
      <c r="K59" s="367"/>
      <c r="L59" s="368"/>
    </row>
    <row r="60" spans="1:12" ht="48" customHeight="1" x14ac:dyDescent="0.25">
      <c r="K60" s="367"/>
      <c r="L60" s="368"/>
    </row>
    <row r="61" spans="1:12" ht="15.75" customHeight="1" x14ac:dyDescent="0.25">
      <c r="K61" s="367"/>
      <c r="L61" s="368"/>
    </row>
    <row r="62" spans="1:12" ht="30.75" customHeight="1" x14ac:dyDescent="0.25">
      <c r="K62" s="367"/>
      <c r="L62" s="368"/>
    </row>
    <row r="63" spans="1:12" ht="15.75" customHeight="1" x14ac:dyDescent="0.25">
      <c r="K63" s="367"/>
      <c r="L63" s="368"/>
    </row>
    <row r="64" spans="1:12" ht="15.75" customHeight="1" x14ac:dyDescent="0.25">
      <c r="K64" s="367"/>
      <c r="L64" s="368"/>
    </row>
    <row r="65" spans="1:12" ht="15.75" customHeight="1" x14ac:dyDescent="0.25">
      <c r="K65" s="367"/>
      <c r="L65" s="368"/>
    </row>
    <row r="66" spans="1:12" ht="15.75" customHeight="1" x14ac:dyDescent="0.25">
      <c r="K66" s="367"/>
      <c r="L66" s="368"/>
    </row>
    <row r="67" spans="1:12" ht="15.75" customHeight="1" x14ac:dyDescent="0.25">
      <c r="K67" s="367"/>
      <c r="L67" s="368"/>
    </row>
    <row r="68" spans="1:12" ht="15.75" customHeight="1" x14ac:dyDescent="0.25">
      <c r="K68" s="367"/>
      <c r="L68" s="368"/>
    </row>
    <row r="69" spans="1:12" ht="15.75" customHeight="1" x14ac:dyDescent="0.25">
      <c r="K69" s="367"/>
      <c r="L69" s="368"/>
    </row>
    <row r="70" spans="1:12" ht="15.75" customHeight="1" x14ac:dyDescent="0.25">
      <c r="K70" s="367"/>
      <c r="L70" s="368"/>
    </row>
    <row r="71" spans="1:12" ht="15.75" customHeight="1" x14ac:dyDescent="0.25">
      <c r="K71" s="367"/>
      <c r="L71" s="368"/>
    </row>
    <row r="72" spans="1:12" ht="15.75" customHeight="1" x14ac:dyDescent="0.25">
      <c r="K72" s="367"/>
      <c r="L72" s="368"/>
    </row>
    <row r="73" spans="1:12" ht="15.75" customHeight="1" x14ac:dyDescent="0.25">
      <c r="K73" s="367"/>
      <c r="L73" s="368"/>
    </row>
    <row r="74" spans="1:12" s="267" customFormat="1" ht="15.75" customHeight="1" x14ac:dyDescent="0.25">
      <c r="A74" s="300"/>
    </row>
    <row r="75" spans="1:12" x14ac:dyDescent="0.25">
      <c r="K75" s="367"/>
      <c r="L75" s="368"/>
    </row>
    <row r="76" spans="1:12" ht="45" customHeight="1" x14ac:dyDescent="0.25">
      <c r="K76" s="371"/>
      <c r="L76" s="371"/>
    </row>
    <row r="77" spans="1:12" x14ac:dyDescent="0.25">
      <c r="B77" s="253"/>
      <c r="C77" s="253"/>
      <c r="D77" s="253"/>
      <c r="E77" s="253"/>
      <c r="F77" s="253"/>
      <c r="G77" s="253"/>
      <c r="H77" s="253"/>
      <c r="I77" s="253"/>
      <c r="J77" s="253"/>
      <c r="K77" s="371"/>
      <c r="L77" s="371"/>
    </row>
    <row r="78" spans="1:12" s="353" customFormat="1" ht="19.5" customHeight="1" x14ac:dyDescent="0.25">
      <c r="B78" s="269"/>
      <c r="C78" s="269"/>
      <c r="D78" s="269"/>
      <c r="E78" s="269"/>
      <c r="F78" s="269"/>
      <c r="G78" s="269"/>
      <c r="H78" s="269"/>
      <c r="I78" s="269"/>
      <c r="J78" s="269"/>
      <c r="K78" s="269"/>
      <c r="L78" s="269"/>
    </row>
    <row r="83" s="353" customFormat="1" x14ac:dyDescent="0.25"/>
  </sheetData>
  <mergeCells count="10">
    <mergeCell ref="A12:A13"/>
    <mergeCell ref="B12:B13"/>
    <mergeCell ref="C12:C13"/>
    <mergeCell ref="D12:D13"/>
    <mergeCell ref="E12:K12"/>
    <mergeCell ref="A5:K5"/>
    <mergeCell ref="A7:K7"/>
    <mergeCell ref="A8:K8"/>
    <mergeCell ref="A9:K9"/>
    <mergeCell ref="A10:K10"/>
  </mergeCells>
  <hyperlinks>
    <hyperlink ref="D15" display="Письмо министерства экономического развития Российской Федерации от 25.10.2016 №32430-АВ/ДОЗ и"/>
  </hyperlinks>
  <pageMargins left="0.70866141732283472" right="0.70866141732283472" top="0.74803149606299213" bottom="0.74803149606299213"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23"/>
  <sheetViews>
    <sheetView view="pageBreakPreview" zoomScale="77" zoomScaleNormal="100" zoomScaleSheetLayoutView="77" workbookViewId="0">
      <selection activeCell="N17" sqref="N17"/>
    </sheetView>
  </sheetViews>
  <sheetFormatPr defaultColWidth="9.140625" defaultRowHeight="15.75" x14ac:dyDescent="0.25"/>
  <cols>
    <col min="1" max="1" width="8.28515625" style="385" customWidth="1"/>
    <col min="2" max="2" width="56.7109375" style="385" customWidth="1"/>
    <col min="3" max="3" width="15.7109375" style="385" customWidth="1"/>
    <col min="4" max="6" width="9.140625" style="385" customWidth="1"/>
    <col min="7" max="8" width="6.5703125" style="385" customWidth="1"/>
    <col min="9" max="9" width="5.7109375" style="385" customWidth="1"/>
    <col min="10" max="10" width="5.42578125" style="385" customWidth="1"/>
    <col min="11" max="11" width="5" style="385" customWidth="1"/>
    <col min="12" max="12" width="4.85546875" style="385" customWidth="1"/>
    <col min="13" max="13" width="6.5703125" style="385" customWidth="1"/>
    <col min="14" max="14" width="7.140625" style="385" customWidth="1"/>
    <col min="15" max="15" width="5.28515625" style="385" customWidth="1"/>
    <col min="16" max="16" width="5" style="385" customWidth="1"/>
    <col min="17" max="18" width="3.85546875" style="385" customWidth="1"/>
    <col min="19" max="19" width="4.7109375" style="385" customWidth="1"/>
    <col min="20" max="22" width="6.5703125" style="385" customWidth="1"/>
    <col min="23" max="23" width="4.42578125" style="385" customWidth="1"/>
    <col min="24" max="24" width="5.140625" style="385" customWidth="1"/>
    <col min="25" max="25" width="4.42578125" style="385" customWidth="1"/>
    <col min="26" max="26" width="5" style="385" customWidth="1"/>
    <col min="27" max="29" width="6.5703125" style="385" customWidth="1"/>
    <col min="30" max="30" width="7" style="385" customWidth="1"/>
    <col min="31" max="31" width="6.5703125" style="385" customWidth="1"/>
    <col min="32" max="32" width="7.42578125" style="385" customWidth="1"/>
    <col min="33" max="33" width="4" style="385" customWidth="1"/>
    <col min="34" max="34" width="6.5703125" style="385" customWidth="1"/>
    <col min="35" max="35" width="18.42578125" style="385" customWidth="1"/>
    <col min="36" max="36" width="24.28515625" style="385" customWidth="1"/>
    <col min="37" max="37" width="14.42578125" style="385" customWidth="1"/>
    <col min="38" max="38" width="25.5703125" style="385" customWidth="1"/>
    <col min="39" max="39" width="12.42578125" style="385" customWidth="1"/>
    <col min="40" max="40" width="19.85546875" style="385" customWidth="1"/>
    <col min="41" max="42" width="4.7109375" style="385" customWidth="1"/>
    <col min="43" max="43" width="4.28515625" style="385" customWidth="1"/>
    <col min="44" max="44" width="4.42578125" style="385" customWidth="1"/>
    <col min="45" max="45" width="5.140625" style="385" customWidth="1"/>
    <col min="46" max="46" width="5.7109375" style="385" customWidth="1"/>
    <col min="47" max="47" width="6.28515625" style="385" customWidth="1"/>
    <col min="48" max="48" width="6.5703125" style="385" customWidth="1"/>
    <col min="49" max="49" width="6.28515625" style="385" customWidth="1"/>
    <col min="50" max="51" width="5.7109375" style="385" customWidth="1"/>
    <col min="52" max="52" width="14.7109375" style="385" customWidth="1"/>
    <col min="53" max="62" width="5.7109375" style="385" customWidth="1"/>
    <col min="63" max="16384" width="9.140625" style="385"/>
  </cols>
  <sheetData>
    <row r="1" spans="1:52" ht="18.75" x14ac:dyDescent="0.25">
      <c r="F1" s="133" t="s">
        <v>786</v>
      </c>
      <c r="J1" s="386"/>
      <c r="K1" s="387"/>
      <c r="L1" s="386"/>
      <c r="M1" s="386"/>
      <c r="N1" s="386"/>
      <c r="O1" s="386"/>
      <c r="P1" s="386"/>
      <c r="Q1" s="386"/>
      <c r="R1" s="386"/>
      <c r="S1" s="386"/>
      <c r="T1" s="386"/>
    </row>
    <row r="2" spans="1:52" ht="18.75" x14ac:dyDescent="0.3">
      <c r="F2" s="134" t="s">
        <v>1</v>
      </c>
      <c r="J2" s="386"/>
      <c r="K2" s="387"/>
      <c r="L2" s="386"/>
      <c r="M2" s="386"/>
      <c r="N2" s="386"/>
      <c r="O2" s="386"/>
      <c r="P2" s="386"/>
      <c r="Q2" s="386"/>
      <c r="R2" s="386"/>
      <c r="S2" s="386"/>
      <c r="T2" s="386"/>
    </row>
    <row r="3" spans="1:52" ht="18.75" x14ac:dyDescent="0.3">
      <c r="F3" s="134" t="s">
        <v>834</v>
      </c>
      <c r="J3" s="386"/>
      <c r="K3" s="387"/>
      <c r="L3" s="386"/>
      <c r="M3" s="386"/>
      <c r="N3" s="386"/>
      <c r="O3" s="386"/>
      <c r="P3" s="386"/>
      <c r="Q3" s="386"/>
      <c r="R3" s="386"/>
      <c r="S3" s="386"/>
      <c r="T3" s="386"/>
    </row>
    <row r="4" spans="1:52" ht="18.75" x14ac:dyDescent="0.3">
      <c r="D4" s="134"/>
      <c r="J4" s="386"/>
      <c r="K4" s="387"/>
      <c r="L4" s="386"/>
      <c r="M4" s="386"/>
      <c r="N4" s="386"/>
      <c r="O4" s="386"/>
      <c r="P4" s="386"/>
      <c r="Q4" s="386"/>
      <c r="R4" s="386"/>
      <c r="S4" s="386"/>
      <c r="T4" s="386"/>
    </row>
    <row r="5" spans="1:52" ht="15.75" customHeight="1" x14ac:dyDescent="0.25">
      <c r="A5" s="777" t="s">
        <v>787</v>
      </c>
      <c r="B5" s="777"/>
      <c r="C5" s="777"/>
      <c r="D5" s="777"/>
      <c r="E5" s="777"/>
      <c r="F5" s="777"/>
      <c r="J5" s="386"/>
      <c r="K5" s="387"/>
      <c r="L5" s="386"/>
      <c r="M5" s="386"/>
      <c r="N5" s="386"/>
      <c r="O5" s="386"/>
      <c r="P5" s="386"/>
      <c r="Q5" s="386"/>
      <c r="R5" s="386"/>
      <c r="S5" s="386"/>
      <c r="T5" s="386"/>
    </row>
    <row r="6" spans="1:52" x14ac:dyDescent="0.25">
      <c r="E6" s="386"/>
      <c r="F6" s="386"/>
      <c r="G6" s="386"/>
      <c r="H6" s="386"/>
      <c r="I6" s="386"/>
      <c r="J6" s="386"/>
      <c r="K6" s="388"/>
      <c r="L6" s="388"/>
      <c r="M6" s="388"/>
      <c r="N6" s="388"/>
      <c r="O6" s="388"/>
      <c r="P6" s="388"/>
      <c r="Q6" s="388"/>
      <c r="R6" s="388"/>
      <c r="S6" s="388"/>
      <c r="T6" s="388"/>
      <c r="U6" s="388"/>
      <c r="V6" s="388"/>
      <c r="W6" s="388"/>
      <c r="X6" s="388"/>
      <c r="Y6" s="386"/>
      <c r="Z6" s="388"/>
      <c r="AA6" s="386"/>
      <c r="AB6" s="386"/>
      <c r="AC6" s="386"/>
      <c r="AD6" s="386"/>
      <c r="AE6" s="386"/>
      <c r="AF6" s="386"/>
      <c r="AG6" s="386"/>
      <c r="AH6" s="386"/>
      <c r="AI6" s="386"/>
      <c r="AJ6" s="386"/>
      <c r="AK6" s="386"/>
      <c r="AL6" s="386"/>
      <c r="AM6" s="386"/>
      <c r="AN6" s="386"/>
      <c r="AO6" s="386"/>
      <c r="AP6" s="386"/>
      <c r="AQ6" s="386"/>
    </row>
    <row r="7" spans="1:52" ht="38.25" customHeight="1" x14ac:dyDescent="0.25">
      <c r="A7" s="778" t="s">
        <v>858</v>
      </c>
      <c r="B7" s="778"/>
      <c r="C7" s="778"/>
      <c r="D7" s="778"/>
      <c r="E7" s="778"/>
      <c r="F7" s="778"/>
      <c r="G7" s="389"/>
      <c r="H7" s="389"/>
      <c r="I7" s="389"/>
      <c r="J7" s="389"/>
      <c r="K7" s="388"/>
      <c r="L7" s="388"/>
      <c r="M7" s="388"/>
      <c r="N7" s="388"/>
      <c r="O7" s="388"/>
      <c r="P7" s="388"/>
      <c r="Q7" s="388"/>
      <c r="R7" s="388"/>
      <c r="S7" s="388"/>
      <c r="T7" s="388"/>
      <c r="U7" s="388"/>
      <c r="V7" s="388"/>
      <c r="W7" s="388"/>
      <c r="X7" s="388"/>
      <c r="Y7" s="386"/>
      <c r="Z7" s="388"/>
      <c r="AA7" s="386"/>
      <c r="AB7" s="386"/>
      <c r="AC7" s="386"/>
      <c r="AD7" s="386"/>
      <c r="AE7" s="386"/>
      <c r="AF7" s="386"/>
      <c r="AG7" s="386"/>
      <c r="AH7" s="386"/>
      <c r="AI7" s="386"/>
      <c r="AJ7" s="386"/>
      <c r="AK7" s="386"/>
      <c r="AL7" s="386"/>
      <c r="AM7" s="386"/>
      <c r="AN7" s="386"/>
      <c r="AO7" s="386"/>
      <c r="AP7" s="386"/>
      <c r="AQ7" s="386"/>
    </row>
    <row r="8" spans="1:52" x14ac:dyDescent="0.25">
      <c r="A8" s="779" t="s">
        <v>835</v>
      </c>
      <c r="B8" s="779"/>
      <c r="C8" s="779"/>
      <c r="D8" s="779"/>
      <c r="E8" s="779"/>
      <c r="F8" s="779"/>
      <c r="G8" s="390"/>
      <c r="H8" s="390"/>
      <c r="I8" s="390"/>
      <c r="J8" s="390"/>
      <c r="K8" s="388"/>
      <c r="L8" s="388"/>
      <c r="M8" s="388"/>
      <c r="N8" s="388"/>
      <c r="O8" s="388"/>
      <c r="P8" s="388"/>
      <c r="Q8" s="388"/>
      <c r="R8" s="388"/>
      <c r="S8" s="388"/>
      <c r="T8" s="388"/>
      <c r="U8" s="388"/>
      <c r="V8" s="388"/>
      <c r="W8" s="388"/>
      <c r="X8" s="388"/>
      <c r="Y8" s="386"/>
      <c r="Z8" s="388"/>
      <c r="AA8" s="386"/>
      <c r="AB8" s="386"/>
      <c r="AC8" s="386"/>
      <c r="AD8" s="386"/>
      <c r="AE8" s="386"/>
      <c r="AF8" s="386"/>
      <c r="AG8" s="386"/>
      <c r="AH8" s="386"/>
      <c r="AI8" s="386"/>
      <c r="AJ8" s="386"/>
      <c r="AK8" s="386"/>
      <c r="AL8" s="386"/>
      <c r="AM8" s="386"/>
      <c r="AN8" s="386"/>
      <c r="AO8" s="386"/>
      <c r="AP8" s="386"/>
      <c r="AQ8" s="386"/>
    </row>
    <row r="9" spans="1:52" x14ac:dyDescent="0.25">
      <c r="A9" s="386"/>
      <c r="B9" s="386"/>
      <c r="C9" s="386"/>
      <c r="D9" s="386"/>
      <c r="E9" s="386"/>
      <c r="F9" s="386"/>
      <c r="G9" s="390"/>
      <c r="H9" s="390"/>
      <c r="I9" s="390"/>
      <c r="J9" s="390"/>
      <c r="K9" s="388"/>
      <c r="L9" s="388"/>
      <c r="M9" s="388"/>
      <c r="N9" s="388"/>
      <c r="O9" s="388"/>
      <c r="P9" s="388"/>
      <c r="Q9" s="388"/>
      <c r="R9" s="388"/>
      <c r="S9" s="388"/>
      <c r="T9" s="388"/>
      <c r="U9" s="388"/>
      <c r="V9" s="388"/>
      <c r="W9" s="388"/>
      <c r="X9" s="388"/>
      <c r="Y9" s="386"/>
      <c r="Z9" s="388"/>
      <c r="AA9" s="386"/>
      <c r="AB9" s="386"/>
      <c r="AC9" s="386"/>
      <c r="AD9" s="386"/>
      <c r="AE9" s="386"/>
      <c r="AF9" s="386"/>
      <c r="AG9" s="386"/>
      <c r="AH9" s="386"/>
      <c r="AI9" s="386"/>
      <c r="AJ9" s="386"/>
      <c r="AK9" s="386"/>
      <c r="AL9" s="386"/>
      <c r="AM9" s="386"/>
      <c r="AN9" s="386"/>
      <c r="AO9" s="386"/>
      <c r="AP9" s="386"/>
      <c r="AQ9" s="386"/>
    </row>
    <row r="10" spans="1:52" ht="26.25" customHeight="1" x14ac:dyDescent="0.25">
      <c r="A10" s="780" t="s">
        <v>842</v>
      </c>
      <c r="B10" s="780"/>
      <c r="C10" s="780"/>
      <c r="D10" s="780"/>
      <c r="E10" s="780"/>
      <c r="F10" s="780"/>
      <c r="G10" s="390"/>
      <c r="H10" s="390"/>
      <c r="I10" s="390"/>
      <c r="J10" s="390"/>
      <c r="K10" s="388"/>
      <c r="L10" s="388"/>
      <c r="M10" s="388"/>
      <c r="N10" s="388"/>
      <c r="O10" s="388"/>
      <c r="P10" s="388"/>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row>
    <row r="11" spans="1:52" ht="15" customHeight="1" x14ac:dyDescent="0.25">
      <c r="A11" s="392"/>
      <c r="B11" s="392"/>
      <c r="C11" s="392"/>
      <c r="D11" s="392"/>
      <c r="E11" s="391"/>
      <c r="F11" s="391"/>
      <c r="G11" s="390"/>
      <c r="H11" s="390"/>
      <c r="I11" s="390"/>
      <c r="J11" s="390"/>
      <c r="K11" s="388"/>
      <c r="L11" s="388"/>
      <c r="M11" s="388"/>
      <c r="N11" s="388"/>
      <c r="O11" s="388"/>
      <c r="P11" s="388"/>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row>
    <row r="12" spans="1:52" ht="18" customHeight="1" x14ac:dyDescent="0.25">
      <c r="A12" s="780"/>
      <c r="B12" s="780"/>
      <c r="C12" s="780"/>
      <c r="D12" s="780"/>
      <c r="E12" s="780"/>
      <c r="F12" s="780"/>
      <c r="G12" s="390"/>
      <c r="H12" s="390"/>
      <c r="I12" s="390"/>
      <c r="J12" s="390"/>
      <c r="K12" s="388"/>
      <c r="L12" s="388"/>
      <c r="M12" s="388"/>
      <c r="N12" s="388"/>
      <c r="O12" s="388"/>
      <c r="P12" s="388"/>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row>
    <row r="13" spans="1:52" ht="13.5" customHeight="1" x14ac:dyDescent="0.25">
      <c r="A13" s="393"/>
      <c r="B13" s="393"/>
      <c r="C13" s="393"/>
      <c r="D13" s="393"/>
      <c r="E13" s="393"/>
      <c r="F13" s="393"/>
      <c r="G13" s="394"/>
      <c r="H13" s="394"/>
      <c r="I13" s="394"/>
      <c r="J13" s="394"/>
      <c r="K13" s="395"/>
      <c r="L13" s="395"/>
      <c r="M13" s="395"/>
      <c r="N13" s="395"/>
      <c r="O13" s="395"/>
      <c r="P13" s="395"/>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row>
    <row r="14" spans="1:52" s="398" customFormat="1" ht="36" customHeight="1" x14ac:dyDescent="0.25">
      <c r="A14" s="775" t="s">
        <v>572</v>
      </c>
      <c r="B14" s="776" t="s">
        <v>788</v>
      </c>
      <c r="C14" s="776" t="s">
        <v>789</v>
      </c>
      <c r="D14" s="776"/>
      <c r="E14" s="776"/>
      <c r="F14" s="776"/>
      <c r="G14" s="389"/>
      <c r="H14" s="389"/>
      <c r="I14" s="389"/>
      <c r="J14" s="389"/>
      <c r="K14" s="396"/>
      <c r="L14" s="396"/>
      <c r="M14" s="396"/>
      <c r="N14" s="396"/>
      <c r="O14" s="396"/>
      <c r="P14" s="396"/>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row>
    <row r="15" spans="1:52" s="398" customFormat="1" x14ac:dyDescent="0.25">
      <c r="A15" s="775"/>
      <c r="B15" s="776"/>
      <c r="C15" s="776"/>
      <c r="D15" s="399">
        <v>2018</v>
      </c>
      <c r="E15" s="399">
        <v>2019</v>
      </c>
      <c r="F15" s="399">
        <v>2020</v>
      </c>
      <c r="G15" s="389"/>
      <c r="H15" s="389"/>
      <c r="I15" s="389"/>
      <c r="J15" s="389"/>
      <c r="K15" s="396"/>
      <c r="L15" s="396"/>
      <c r="M15" s="396"/>
      <c r="N15" s="396"/>
      <c r="O15" s="396"/>
      <c r="P15" s="396"/>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row>
    <row r="16" spans="1:52" s="398" customFormat="1" x14ac:dyDescent="0.25">
      <c r="A16" s="400">
        <v>1</v>
      </c>
      <c r="B16" s="399">
        <v>2</v>
      </c>
      <c r="C16" s="400">
        <v>3</v>
      </c>
      <c r="D16" s="399">
        <v>6</v>
      </c>
      <c r="E16" s="399">
        <v>7</v>
      </c>
      <c r="F16" s="399">
        <v>8</v>
      </c>
      <c r="G16" s="389"/>
      <c r="H16" s="389"/>
      <c r="I16" s="389"/>
      <c r="J16" s="389"/>
      <c r="K16" s="396"/>
      <c r="L16" s="396"/>
      <c r="M16" s="396"/>
      <c r="N16" s="396"/>
      <c r="O16" s="396"/>
      <c r="P16" s="396"/>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row>
    <row r="17" spans="1:44" ht="36" customHeight="1" x14ac:dyDescent="0.25">
      <c r="A17" s="401">
        <v>1</v>
      </c>
      <c r="B17" s="402" t="s">
        <v>836</v>
      </c>
      <c r="C17" s="401" t="s">
        <v>837</v>
      </c>
      <c r="D17" s="403" t="s">
        <v>105</v>
      </c>
      <c r="E17" s="403" t="s">
        <v>105</v>
      </c>
      <c r="F17" s="403" t="s">
        <v>105</v>
      </c>
      <c r="G17" s="390"/>
      <c r="H17" s="390"/>
      <c r="I17" s="390"/>
      <c r="J17" s="390"/>
      <c r="K17" s="388"/>
      <c r="L17" s="388"/>
      <c r="M17" s="388"/>
      <c r="N17" s="388"/>
      <c r="O17" s="388"/>
      <c r="P17" s="388"/>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row>
    <row r="18" spans="1:44" ht="31.5" x14ac:dyDescent="0.25">
      <c r="A18" s="401">
        <v>2</v>
      </c>
      <c r="B18" s="402" t="s">
        <v>838</v>
      </c>
      <c r="C18" s="401" t="s">
        <v>837</v>
      </c>
      <c r="D18" s="403" t="s">
        <v>105</v>
      </c>
      <c r="E18" s="403" t="s">
        <v>105</v>
      </c>
      <c r="F18" s="403" t="s">
        <v>105</v>
      </c>
      <c r="G18" s="390"/>
      <c r="H18" s="390"/>
      <c r="I18" s="390"/>
      <c r="J18" s="390"/>
      <c r="K18" s="388"/>
      <c r="L18" s="388"/>
      <c r="M18" s="388"/>
      <c r="N18" s="388"/>
      <c r="O18" s="388"/>
      <c r="P18" s="388"/>
    </row>
    <row r="19" spans="1:44" ht="47.25" x14ac:dyDescent="0.25">
      <c r="A19" s="401">
        <v>3</v>
      </c>
      <c r="B19" s="402" t="s">
        <v>839</v>
      </c>
      <c r="C19" s="401" t="s">
        <v>837</v>
      </c>
      <c r="D19" s="403" t="s">
        <v>105</v>
      </c>
      <c r="E19" s="403" t="s">
        <v>105</v>
      </c>
      <c r="F19" s="403" t="s">
        <v>105</v>
      </c>
    </row>
    <row r="23" spans="1:44" x14ac:dyDescent="0.25">
      <c r="I23" s="404"/>
    </row>
  </sheetData>
  <mergeCells count="9">
    <mergeCell ref="A14:A15"/>
    <mergeCell ref="B14:B15"/>
    <mergeCell ref="C14:C15"/>
    <mergeCell ref="A5:F5"/>
    <mergeCell ref="A7:F7"/>
    <mergeCell ref="A8:F8"/>
    <mergeCell ref="A10:F10"/>
    <mergeCell ref="A12:F12"/>
    <mergeCell ref="D14:F14"/>
  </mergeCell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2"/>
  <sheetViews>
    <sheetView view="pageBreakPreview" zoomScale="85" zoomScaleNormal="100" zoomScaleSheetLayoutView="85" workbookViewId="0">
      <selection activeCell="B17" sqref="B17"/>
    </sheetView>
  </sheetViews>
  <sheetFormatPr defaultColWidth="9.140625" defaultRowHeight="15.75" x14ac:dyDescent="0.25"/>
  <cols>
    <col min="1" max="1" width="9.140625" style="373"/>
    <col min="2" max="2" width="88" style="373" customWidth="1"/>
    <col min="3" max="16384" width="9.140625" style="373"/>
  </cols>
  <sheetData>
    <row r="1" spans="1:10" ht="18.75" x14ac:dyDescent="0.25">
      <c r="A1" s="353"/>
      <c r="B1" s="133" t="s">
        <v>790</v>
      </c>
      <c r="C1" s="269"/>
      <c r="D1" s="269"/>
      <c r="E1" s="269"/>
      <c r="F1" s="269"/>
      <c r="G1" s="269"/>
      <c r="H1" s="269"/>
      <c r="I1" s="269"/>
    </row>
    <row r="2" spans="1:10" ht="18.75" x14ac:dyDescent="0.3">
      <c r="A2" s="353"/>
      <c r="B2" s="134" t="s">
        <v>1</v>
      </c>
      <c r="C2" s="269"/>
      <c r="D2" s="269"/>
      <c r="E2" s="269"/>
      <c r="F2" s="269"/>
      <c r="G2" s="269"/>
      <c r="H2" s="269"/>
      <c r="I2" s="269"/>
    </row>
    <row r="3" spans="1:10" ht="18.75" x14ac:dyDescent="0.3">
      <c r="A3" s="353"/>
      <c r="B3" s="134" t="s">
        <v>2</v>
      </c>
      <c r="C3" s="269"/>
      <c r="D3" s="269"/>
      <c r="E3" s="269"/>
      <c r="F3" s="269"/>
      <c r="G3" s="269"/>
      <c r="H3" s="269"/>
      <c r="I3" s="269"/>
    </row>
    <row r="4" spans="1:10" ht="18.75" x14ac:dyDescent="0.3">
      <c r="A4" s="353"/>
      <c r="B4" s="134"/>
      <c r="C4" s="269"/>
      <c r="D4" s="269"/>
      <c r="E4" s="269"/>
      <c r="F4" s="269"/>
      <c r="G4" s="269"/>
      <c r="H4" s="269"/>
      <c r="I4" s="269"/>
    </row>
    <row r="5" spans="1:10" ht="171" customHeight="1" x14ac:dyDescent="0.3">
      <c r="A5" s="781" t="s">
        <v>791</v>
      </c>
      <c r="B5" s="781"/>
      <c r="C5" s="374"/>
      <c r="D5" s="374"/>
      <c r="E5" s="374"/>
      <c r="F5" s="374"/>
      <c r="G5" s="374"/>
      <c r="H5" s="374"/>
      <c r="I5" s="374"/>
      <c r="J5" s="374"/>
    </row>
    <row r="6" spans="1:10" ht="20.25" customHeight="1" x14ac:dyDescent="0.3">
      <c r="A6" s="375"/>
      <c r="B6" s="375"/>
      <c r="C6" s="374"/>
      <c r="D6" s="374"/>
      <c r="E6" s="374"/>
      <c r="F6" s="374"/>
      <c r="G6" s="374"/>
      <c r="H6" s="374"/>
      <c r="I6" s="374"/>
      <c r="J6" s="374"/>
    </row>
    <row r="7" spans="1:10" ht="18.75" x14ac:dyDescent="0.3">
      <c r="A7" s="782" t="s">
        <v>796</v>
      </c>
      <c r="B7" s="782"/>
      <c r="C7" s="375"/>
      <c r="D7" s="375"/>
      <c r="E7" s="375"/>
      <c r="F7" s="269"/>
      <c r="G7" s="269"/>
      <c r="H7" s="269"/>
      <c r="I7" s="269"/>
      <c r="J7" s="269"/>
    </row>
    <row r="9" spans="1:10" ht="69" customHeight="1" x14ac:dyDescent="0.25">
      <c r="A9" s="376" t="s">
        <v>572</v>
      </c>
      <c r="B9" s="372" t="s">
        <v>792</v>
      </c>
    </row>
    <row r="10" spans="1:10" x14ac:dyDescent="0.25">
      <c r="A10" s="377">
        <v>1</v>
      </c>
      <c r="B10" s="377">
        <v>2</v>
      </c>
    </row>
    <row r="11" spans="1:10" x14ac:dyDescent="0.25">
      <c r="A11" s="378">
        <v>1</v>
      </c>
      <c r="B11" s="405" t="s">
        <v>105</v>
      </c>
    </row>
    <row r="12" spans="1:10" x14ac:dyDescent="0.25">
      <c r="A12" s="378">
        <v>2</v>
      </c>
      <c r="B12" s="405" t="s">
        <v>105</v>
      </c>
    </row>
  </sheetData>
  <mergeCells count="2">
    <mergeCell ref="A5:B5"/>
    <mergeCell ref="A7:B7"/>
  </mergeCells>
  <pageMargins left="0.70866141732283472" right="0.70866141732283472" top="0.74803149606299213" bottom="0.74803149606299213" header="0.31496062992125984" footer="0.31496062992125984"/>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view="pageBreakPreview" topLeftCell="B1" zoomScale="80" zoomScaleNormal="100" zoomScaleSheetLayoutView="80" workbookViewId="0">
      <selection activeCell="B54" sqref="A54:XFD54"/>
    </sheetView>
  </sheetViews>
  <sheetFormatPr defaultColWidth="9.140625" defaultRowHeight="15.75" x14ac:dyDescent="0.25"/>
  <cols>
    <col min="1" max="1" width="10.28515625" style="1" hidden="1" customWidth="1"/>
    <col min="2" max="2" width="11.140625" style="2" customWidth="1"/>
    <col min="3" max="3" width="62.5703125" style="3" customWidth="1"/>
    <col min="4" max="4" width="25.28515625" style="4" customWidth="1"/>
    <col min="5" max="22" width="11.85546875" style="533" customWidth="1"/>
    <col min="23" max="24" width="11.85546875" style="3" customWidth="1"/>
    <col min="25" max="30" width="11.85546875" style="533" customWidth="1"/>
    <col min="31" max="36" width="11.85546875" style="3" customWidth="1"/>
    <col min="37" max="52" width="11.85546875" style="533" customWidth="1"/>
    <col min="53" max="16384" width="9.140625" style="4"/>
  </cols>
  <sheetData>
    <row r="1" spans="1:52" x14ac:dyDescent="0.25">
      <c r="AT1" s="543" t="s">
        <v>0</v>
      </c>
    </row>
    <row r="2" spans="1:52" x14ac:dyDescent="0.25">
      <c r="K2" s="534"/>
      <c r="L2" s="593"/>
      <c r="M2" s="593"/>
      <c r="N2" s="593"/>
      <c r="O2" s="593"/>
      <c r="P2" s="534"/>
      <c r="AT2" s="545" t="s">
        <v>1</v>
      </c>
    </row>
    <row r="3" spans="1:52" x14ac:dyDescent="0.25">
      <c r="K3" s="535"/>
      <c r="L3" s="535"/>
      <c r="M3" s="535"/>
      <c r="N3" s="535"/>
      <c r="O3" s="535"/>
      <c r="P3" s="535"/>
      <c r="AT3" s="545" t="s">
        <v>2</v>
      </c>
    </row>
    <row r="4" spans="1:52" x14ac:dyDescent="0.25">
      <c r="B4" s="594" t="s">
        <v>3</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row>
    <row r="5" spans="1:52" x14ac:dyDescent="0.25">
      <c r="B5" s="595" t="s">
        <v>200</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row>
    <row r="6" spans="1:52" ht="15.75" customHeight="1" x14ac:dyDescent="0.25"/>
    <row r="7" spans="1:52" ht="21.75" customHeight="1" x14ac:dyDescent="0.25">
      <c r="B7" s="596" t="s">
        <v>857</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row>
    <row r="8" spans="1:52" ht="15.75" customHeight="1" x14ac:dyDescent="0.25">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row>
    <row r="9" spans="1:52" x14ac:dyDescent="0.25">
      <c r="B9" s="7"/>
    </row>
    <row r="10" spans="1:52" ht="16.5" customHeight="1" x14ac:dyDescent="0.25">
      <c r="B10" s="596" t="s">
        <v>794</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row>
    <row r="11" spans="1:52" ht="15" customHeight="1" x14ac:dyDescent="0.25">
      <c r="B11" s="7"/>
      <c r="C11" s="8"/>
      <c r="D11" s="7"/>
      <c r="E11" s="536"/>
      <c r="F11" s="536"/>
      <c r="G11" s="536"/>
      <c r="H11" s="536"/>
      <c r="I11" s="536"/>
      <c r="J11" s="536"/>
      <c r="K11" s="536"/>
      <c r="L11" s="536"/>
      <c r="M11" s="536"/>
      <c r="N11" s="536"/>
      <c r="O11" s="536"/>
      <c r="P11" s="536"/>
      <c r="Q11" s="536"/>
      <c r="R11" s="536"/>
      <c r="S11" s="536"/>
      <c r="T11" s="536"/>
      <c r="U11" s="536"/>
      <c r="V11" s="536"/>
      <c r="W11" s="8"/>
      <c r="X11" s="8"/>
      <c r="Y11" s="536"/>
      <c r="Z11" s="536"/>
      <c r="AA11" s="536"/>
      <c r="AB11" s="536"/>
      <c r="AC11" s="536"/>
      <c r="AD11" s="536"/>
      <c r="AE11" s="8"/>
      <c r="AF11" s="8"/>
      <c r="AG11" s="8"/>
      <c r="AH11" s="8"/>
      <c r="AI11" s="8"/>
      <c r="AJ11" s="8"/>
      <c r="AK11" s="536"/>
      <c r="AL11" s="536"/>
      <c r="AM11" s="536"/>
      <c r="AN11" s="536"/>
      <c r="AO11" s="536"/>
      <c r="AP11" s="536"/>
      <c r="AQ11" s="536"/>
      <c r="AR11" s="536"/>
      <c r="AS11" s="536"/>
      <c r="AT11" s="536"/>
    </row>
    <row r="12" spans="1:52" s="11" customFormat="1" ht="15.75" customHeight="1" x14ac:dyDescent="0.25">
      <c r="A12" s="9"/>
      <c r="B12" s="597" t="s">
        <v>570</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7"/>
      <c r="AV12" s="547"/>
      <c r="AW12" s="547"/>
      <c r="AX12" s="547"/>
      <c r="AY12" s="547"/>
      <c r="AZ12" s="547"/>
    </row>
    <row r="13" spans="1:52" s="11" customFormat="1" ht="15.75" customHeight="1" x14ac:dyDescent="0.25">
      <c r="A13" s="9"/>
      <c r="B13" s="597" t="s">
        <v>795</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7"/>
      <c r="AV13" s="547"/>
      <c r="AW13" s="547"/>
      <c r="AX13" s="547"/>
      <c r="AY13" s="547"/>
      <c r="AZ13" s="547"/>
    </row>
    <row r="14" spans="1:52" s="11" customFormat="1" ht="15.75" customHeight="1" x14ac:dyDescent="0.25">
      <c r="A14" s="9"/>
      <c r="B14" s="598"/>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47"/>
      <c r="AV14" s="547"/>
      <c r="AW14" s="547"/>
      <c r="AX14" s="547"/>
      <c r="AY14" s="547"/>
      <c r="AZ14" s="547"/>
    </row>
    <row r="15" spans="1:52" s="13" customFormat="1" ht="33.75" customHeight="1" x14ac:dyDescent="0.25">
      <c r="A15" s="12"/>
      <c r="B15" s="599" t="s">
        <v>5</v>
      </c>
      <c r="C15" s="599" t="s">
        <v>6</v>
      </c>
      <c r="D15" s="599" t="s">
        <v>7</v>
      </c>
      <c r="E15" s="599" t="s">
        <v>8</v>
      </c>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row>
    <row r="16" spans="1:52" ht="115.5" customHeight="1" x14ac:dyDescent="0.25">
      <c r="A16" s="12"/>
      <c r="B16" s="599"/>
      <c r="C16" s="599"/>
      <c r="D16" s="599"/>
      <c r="E16" s="600" t="s">
        <v>9</v>
      </c>
      <c r="F16" s="600"/>
      <c r="G16" s="600"/>
      <c r="H16" s="600"/>
      <c r="I16" s="600"/>
      <c r="J16" s="600"/>
      <c r="K16" s="600"/>
      <c r="L16" s="600"/>
      <c r="M16" s="600"/>
      <c r="N16" s="600"/>
      <c r="O16" s="600"/>
      <c r="P16" s="600"/>
      <c r="Q16" s="600"/>
      <c r="R16" s="600"/>
      <c r="S16" s="600"/>
      <c r="T16" s="600"/>
      <c r="U16" s="599" t="s">
        <v>10</v>
      </c>
      <c r="V16" s="599"/>
      <c r="W16" s="599"/>
      <c r="X16" s="599"/>
      <c r="Y16" s="599"/>
      <c r="Z16" s="599"/>
      <c r="AA16" s="599"/>
      <c r="AB16" s="599"/>
      <c r="AC16" s="599"/>
      <c r="AD16" s="599"/>
      <c r="AE16" s="599" t="s">
        <v>11</v>
      </c>
      <c r="AF16" s="599"/>
      <c r="AG16" s="599"/>
      <c r="AH16" s="599"/>
      <c r="AI16" s="599"/>
      <c r="AJ16" s="599"/>
      <c r="AK16" s="600" t="s">
        <v>12</v>
      </c>
      <c r="AL16" s="600"/>
      <c r="AM16" s="600"/>
      <c r="AN16" s="600"/>
      <c r="AO16" s="600" t="s">
        <v>13</v>
      </c>
      <c r="AP16" s="600"/>
      <c r="AQ16" s="600"/>
      <c r="AR16" s="600"/>
      <c r="AS16" s="600"/>
      <c r="AT16" s="600"/>
      <c r="AU16" s="600" t="s">
        <v>14</v>
      </c>
      <c r="AV16" s="600"/>
      <c r="AW16" s="600"/>
      <c r="AX16" s="600"/>
      <c r="AY16" s="600" t="s">
        <v>15</v>
      </c>
      <c r="AZ16" s="600"/>
    </row>
    <row r="17" spans="1:52" s="15" customFormat="1" ht="274.5" customHeight="1" x14ac:dyDescent="0.25">
      <c r="A17" s="14"/>
      <c r="B17" s="599"/>
      <c r="C17" s="599"/>
      <c r="D17" s="599"/>
      <c r="E17" s="600" t="s">
        <v>16</v>
      </c>
      <c r="F17" s="600"/>
      <c r="G17" s="600" t="s">
        <v>17</v>
      </c>
      <c r="H17" s="600"/>
      <c r="I17" s="600" t="s">
        <v>18</v>
      </c>
      <c r="J17" s="600"/>
      <c r="K17" s="600" t="s">
        <v>19</v>
      </c>
      <c r="L17" s="600"/>
      <c r="M17" s="600" t="s">
        <v>20</v>
      </c>
      <c r="N17" s="600"/>
      <c r="O17" s="600" t="s">
        <v>21</v>
      </c>
      <c r="P17" s="600"/>
      <c r="Q17" s="601" t="s">
        <v>22</v>
      </c>
      <c r="R17" s="602"/>
      <c r="S17" s="601" t="s">
        <v>23</v>
      </c>
      <c r="T17" s="602"/>
      <c r="U17" s="600" t="s">
        <v>24</v>
      </c>
      <c r="V17" s="600"/>
      <c r="W17" s="599" t="s">
        <v>25</v>
      </c>
      <c r="X17" s="599"/>
      <c r="Y17" s="600" t="s">
        <v>26</v>
      </c>
      <c r="Z17" s="600"/>
      <c r="AA17" s="600" t="s">
        <v>27</v>
      </c>
      <c r="AB17" s="600"/>
      <c r="AC17" s="600" t="s">
        <v>28</v>
      </c>
      <c r="AD17" s="600"/>
      <c r="AE17" s="599" t="s">
        <v>29</v>
      </c>
      <c r="AF17" s="599"/>
      <c r="AG17" s="599" t="s">
        <v>30</v>
      </c>
      <c r="AH17" s="599"/>
      <c r="AI17" s="599" t="s">
        <v>31</v>
      </c>
      <c r="AJ17" s="599"/>
      <c r="AK17" s="600" t="s">
        <v>32</v>
      </c>
      <c r="AL17" s="600"/>
      <c r="AM17" s="600" t="s">
        <v>33</v>
      </c>
      <c r="AN17" s="600"/>
      <c r="AO17" s="600" t="s">
        <v>34</v>
      </c>
      <c r="AP17" s="600"/>
      <c r="AQ17" s="600" t="s">
        <v>35</v>
      </c>
      <c r="AR17" s="600"/>
      <c r="AS17" s="600" t="s">
        <v>36</v>
      </c>
      <c r="AT17" s="600"/>
      <c r="AU17" s="600" t="s">
        <v>37</v>
      </c>
      <c r="AV17" s="600"/>
      <c r="AW17" s="600" t="s">
        <v>38</v>
      </c>
      <c r="AX17" s="600"/>
      <c r="AY17" s="600" t="s">
        <v>39</v>
      </c>
      <c r="AZ17" s="600"/>
    </row>
    <row r="18" spans="1:52" ht="128.25" customHeight="1" x14ac:dyDescent="0.25">
      <c r="A18" s="12"/>
      <c r="B18" s="599"/>
      <c r="C18" s="599"/>
      <c r="D18" s="599"/>
      <c r="E18" s="537" t="s">
        <v>212</v>
      </c>
      <c r="F18" s="537" t="s">
        <v>41</v>
      </c>
      <c r="G18" s="537" t="s">
        <v>212</v>
      </c>
      <c r="H18" s="537" t="s">
        <v>41</v>
      </c>
      <c r="I18" s="537" t="s">
        <v>212</v>
      </c>
      <c r="J18" s="537" t="s">
        <v>41</v>
      </c>
      <c r="K18" s="537" t="s">
        <v>212</v>
      </c>
      <c r="L18" s="537" t="s">
        <v>41</v>
      </c>
      <c r="M18" s="537" t="s">
        <v>212</v>
      </c>
      <c r="N18" s="537" t="s">
        <v>41</v>
      </c>
      <c r="O18" s="537" t="s">
        <v>212</v>
      </c>
      <c r="P18" s="537" t="s">
        <v>41</v>
      </c>
      <c r="Q18" s="537" t="s">
        <v>212</v>
      </c>
      <c r="R18" s="537" t="s">
        <v>41</v>
      </c>
      <c r="S18" s="537" t="s">
        <v>212</v>
      </c>
      <c r="T18" s="537" t="s">
        <v>41</v>
      </c>
      <c r="U18" s="537" t="s">
        <v>212</v>
      </c>
      <c r="V18" s="537" t="s">
        <v>41</v>
      </c>
      <c r="W18" s="16" t="s">
        <v>212</v>
      </c>
      <c r="X18" s="16" t="s">
        <v>41</v>
      </c>
      <c r="Y18" s="537" t="s">
        <v>212</v>
      </c>
      <c r="Z18" s="537" t="s">
        <v>41</v>
      </c>
      <c r="AA18" s="537" t="s">
        <v>212</v>
      </c>
      <c r="AB18" s="537" t="s">
        <v>41</v>
      </c>
      <c r="AC18" s="537" t="s">
        <v>212</v>
      </c>
      <c r="AD18" s="537" t="s">
        <v>41</v>
      </c>
      <c r="AE18" s="16" t="s">
        <v>212</v>
      </c>
      <c r="AF18" s="16" t="s">
        <v>41</v>
      </c>
      <c r="AG18" s="16" t="s">
        <v>212</v>
      </c>
      <c r="AH18" s="16" t="s">
        <v>41</v>
      </c>
      <c r="AI18" s="16" t="s">
        <v>212</v>
      </c>
      <c r="AJ18" s="16" t="s">
        <v>41</v>
      </c>
      <c r="AK18" s="537" t="s">
        <v>212</v>
      </c>
      <c r="AL18" s="537" t="s">
        <v>41</v>
      </c>
      <c r="AM18" s="537" t="s">
        <v>212</v>
      </c>
      <c r="AN18" s="537" t="s">
        <v>41</v>
      </c>
      <c r="AO18" s="537" t="s">
        <v>212</v>
      </c>
      <c r="AP18" s="537" t="s">
        <v>41</v>
      </c>
      <c r="AQ18" s="537" t="s">
        <v>212</v>
      </c>
      <c r="AR18" s="537" t="s">
        <v>41</v>
      </c>
      <c r="AS18" s="537" t="s">
        <v>212</v>
      </c>
      <c r="AT18" s="537" t="s">
        <v>41</v>
      </c>
      <c r="AU18" s="537" t="s">
        <v>212</v>
      </c>
      <c r="AV18" s="537" t="s">
        <v>41</v>
      </c>
      <c r="AW18" s="537" t="s">
        <v>212</v>
      </c>
      <c r="AX18" s="537" t="s">
        <v>41</v>
      </c>
      <c r="AY18" s="537" t="s">
        <v>212</v>
      </c>
      <c r="AZ18" s="537" t="s">
        <v>41</v>
      </c>
    </row>
    <row r="19" spans="1:52" x14ac:dyDescent="0.25">
      <c r="A19" s="17"/>
      <c r="B19" s="18">
        <v>1</v>
      </c>
      <c r="C19" s="19">
        <v>2</v>
      </c>
      <c r="D19" s="18">
        <v>3</v>
      </c>
      <c r="E19" s="538" t="s">
        <v>42</v>
      </c>
      <c r="F19" s="538" t="s">
        <v>43</v>
      </c>
      <c r="G19" s="538" t="s">
        <v>44</v>
      </c>
      <c r="H19" s="538" t="s">
        <v>45</v>
      </c>
      <c r="I19" s="538" t="s">
        <v>46</v>
      </c>
      <c r="J19" s="538" t="s">
        <v>47</v>
      </c>
      <c r="K19" s="538" t="s">
        <v>48</v>
      </c>
      <c r="L19" s="538" t="s">
        <v>49</v>
      </c>
      <c r="M19" s="538" t="s">
        <v>50</v>
      </c>
      <c r="N19" s="538" t="s">
        <v>51</v>
      </c>
      <c r="O19" s="538" t="s">
        <v>52</v>
      </c>
      <c r="P19" s="538" t="s">
        <v>53</v>
      </c>
      <c r="Q19" s="538" t="s">
        <v>54</v>
      </c>
      <c r="R19" s="538" t="s">
        <v>55</v>
      </c>
      <c r="S19" s="538" t="s">
        <v>56</v>
      </c>
      <c r="T19" s="538" t="s">
        <v>57</v>
      </c>
      <c r="U19" s="538" t="s">
        <v>58</v>
      </c>
      <c r="V19" s="538" t="s">
        <v>59</v>
      </c>
      <c r="W19" s="20" t="s">
        <v>60</v>
      </c>
      <c r="X19" s="20" t="s">
        <v>61</v>
      </c>
      <c r="Y19" s="538" t="s">
        <v>62</v>
      </c>
      <c r="Z19" s="538" t="s">
        <v>63</v>
      </c>
      <c r="AA19" s="538" t="s">
        <v>64</v>
      </c>
      <c r="AB19" s="538" t="s">
        <v>65</v>
      </c>
      <c r="AC19" s="538" t="s">
        <v>66</v>
      </c>
      <c r="AD19" s="538" t="s">
        <v>67</v>
      </c>
      <c r="AE19" s="20" t="s">
        <v>68</v>
      </c>
      <c r="AF19" s="20" t="s">
        <v>69</v>
      </c>
      <c r="AG19" s="20" t="s">
        <v>70</v>
      </c>
      <c r="AH19" s="20" t="s">
        <v>71</v>
      </c>
      <c r="AI19" s="20" t="s">
        <v>72</v>
      </c>
      <c r="AJ19" s="20" t="s">
        <v>73</v>
      </c>
      <c r="AK19" s="538" t="s">
        <v>74</v>
      </c>
      <c r="AL19" s="538" t="s">
        <v>75</v>
      </c>
      <c r="AM19" s="538" t="s">
        <v>76</v>
      </c>
      <c r="AN19" s="538" t="s">
        <v>77</v>
      </c>
      <c r="AO19" s="538" t="s">
        <v>78</v>
      </c>
      <c r="AP19" s="538" t="s">
        <v>79</v>
      </c>
      <c r="AQ19" s="538" t="s">
        <v>80</v>
      </c>
      <c r="AR19" s="538" t="s">
        <v>81</v>
      </c>
      <c r="AS19" s="538" t="s">
        <v>82</v>
      </c>
      <c r="AT19" s="538" t="s">
        <v>83</v>
      </c>
      <c r="AU19" s="538" t="s">
        <v>84</v>
      </c>
      <c r="AV19" s="538" t="s">
        <v>85</v>
      </c>
      <c r="AW19" s="538" t="s">
        <v>86</v>
      </c>
      <c r="AX19" s="538" t="s">
        <v>87</v>
      </c>
      <c r="AY19" s="538" t="s">
        <v>88</v>
      </c>
      <c r="AZ19" s="538" t="s">
        <v>89</v>
      </c>
    </row>
    <row r="20" spans="1:52" s="25" customFormat="1" ht="31.5" x14ac:dyDescent="0.25">
      <c r="A20" s="21"/>
      <c r="B20" s="22" t="s">
        <v>90</v>
      </c>
      <c r="C20" s="23" t="s">
        <v>867</v>
      </c>
      <c r="D20" s="22" t="s">
        <v>91</v>
      </c>
      <c r="E20" s="539">
        <f t="shared" ref="E20:AZ20" si="0">SUM(E21:E26)</f>
        <v>0</v>
      </c>
      <c r="F20" s="539">
        <f t="shared" si="0"/>
        <v>0</v>
      </c>
      <c r="G20" s="539">
        <f t="shared" si="0"/>
        <v>0</v>
      </c>
      <c r="H20" s="539">
        <f t="shared" si="0"/>
        <v>0</v>
      </c>
      <c r="I20" s="539">
        <f t="shared" si="0"/>
        <v>0</v>
      </c>
      <c r="J20" s="539">
        <f t="shared" si="0"/>
        <v>0</v>
      </c>
      <c r="K20" s="539">
        <f t="shared" si="0"/>
        <v>0</v>
      </c>
      <c r="L20" s="539">
        <f t="shared" si="0"/>
        <v>0</v>
      </c>
      <c r="M20" s="539">
        <f t="shared" si="0"/>
        <v>0</v>
      </c>
      <c r="N20" s="539">
        <f t="shared" si="0"/>
        <v>0</v>
      </c>
      <c r="O20" s="539">
        <f t="shared" si="0"/>
        <v>0</v>
      </c>
      <c r="P20" s="539">
        <f t="shared" si="0"/>
        <v>0</v>
      </c>
      <c r="Q20" s="539">
        <f t="shared" si="0"/>
        <v>0</v>
      </c>
      <c r="R20" s="539">
        <f t="shared" si="0"/>
        <v>0</v>
      </c>
      <c r="S20" s="539">
        <f t="shared" si="0"/>
        <v>0</v>
      </c>
      <c r="T20" s="539">
        <f t="shared" si="0"/>
        <v>0</v>
      </c>
      <c r="U20" s="539">
        <f t="shared" si="0"/>
        <v>0</v>
      </c>
      <c r="V20" s="539">
        <f t="shared" si="0"/>
        <v>0</v>
      </c>
      <c r="W20" s="24">
        <f t="shared" si="0"/>
        <v>3.2290000000000001</v>
      </c>
      <c r="X20" s="24">
        <f t="shared" si="0"/>
        <v>0</v>
      </c>
      <c r="Y20" s="539">
        <f t="shared" si="0"/>
        <v>0</v>
      </c>
      <c r="Z20" s="539">
        <f t="shared" si="0"/>
        <v>0</v>
      </c>
      <c r="AA20" s="539">
        <f t="shared" si="0"/>
        <v>0</v>
      </c>
      <c r="AB20" s="539">
        <f t="shared" si="0"/>
        <v>0</v>
      </c>
      <c r="AC20" s="539">
        <f t="shared" si="0"/>
        <v>0</v>
      </c>
      <c r="AD20" s="539">
        <f t="shared" si="0"/>
        <v>0</v>
      </c>
      <c r="AE20" s="24">
        <f t="shared" si="0"/>
        <v>9</v>
      </c>
      <c r="AF20" s="24">
        <f t="shared" si="0"/>
        <v>0</v>
      </c>
      <c r="AG20" s="24">
        <f t="shared" si="0"/>
        <v>0</v>
      </c>
      <c r="AH20" s="24">
        <f t="shared" si="0"/>
        <v>0</v>
      </c>
      <c r="AI20" s="24">
        <f t="shared" si="0"/>
        <v>-20.25</v>
      </c>
      <c r="AJ20" s="24">
        <f t="shared" si="0"/>
        <v>0</v>
      </c>
      <c r="AK20" s="539">
        <f t="shared" si="0"/>
        <v>0</v>
      </c>
      <c r="AL20" s="539">
        <f t="shared" si="0"/>
        <v>0</v>
      </c>
      <c r="AM20" s="539">
        <f t="shared" si="0"/>
        <v>0</v>
      </c>
      <c r="AN20" s="539">
        <f t="shared" si="0"/>
        <v>0</v>
      </c>
      <c r="AO20" s="539">
        <f t="shared" si="0"/>
        <v>0</v>
      </c>
      <c r="AP20" s="539">
        <f t="shared" si="0"/>
        <v>0</v>
      </c>
      <c r="AQ20" s="539">
        <f t="shared" si="0"/>
        <v>0</v>
      </c>
      <c r="AR20" s="539">
        <f t="shared" si="0"/>
        <v>0</v>
      </c>
      <c r="AS20" s="539">
        <f t="shared" si="0"/>
        <v>0</v>
      </c>
      <c r="AT20" s="539">
        <f t="shared" si="0"/>
        <v>0</v>
      </c>
      <c r="AU20" s="539">
        <f t="shared" si="0"/>
        <v>0</v>
      </c>
      <c r="AV20" s="539">
        <f t="shared" si="0"/>
        <v>0</v>
      </c>
      <c r="AW20" s="539">
        <f t="shared" si="0"/>
        <v>0</v>
      </c>
      <c r="AX20" s="539">
        <f t="shared" si="0"/>
        <v>0</v>
      </c>
      <c r="AY20" s="539">
        <f t="shared" si="0"/>
        <v>0</v>
      </c>
      <c r="AZ20" s="539">
        <f t="shared" si="0"/>
        <v>0</v>
      </c>
    </row>
    <row r="21" spans="1:52" s="25" customFormat="1" x14ac:dyDescent="0.25">
      <c r="A21" s="26">
        <v>1</v>
      </c>
      <c r="B21" s="22" t="s">
        <v>92</v>
      </c>
      <c r="C21" s="23" t="s">
        <v>93</v>
      </c>
      <c r="D21" s="22" t="s">
        <v>91</v>
      </c>
      <c r="E21" s="539">
        <f t="shared" ref="E21:AZ21" si="1">SUMIF($A22:$A73,$A21,E22:E73)</f>
        <v>0</v>
      </c>
      <c r="F21" s="539">
        <f t="shared" si="1"/>
        <v>0</v>
      </c>
      <c r="G21" s="539">
        <f t="shared" si="1"/>
        <v>0</v>
      </c>
      <c r="H21" s="539">
        <f t="shared" si="1"/>
        <v>0</v>
      </c>
      <c r="I21" s="539">
        <f t="shared" si="1"/>
        <v>0</v>
      </c>
      <c r="J21" s="539">
        <f t="shared" si="1"/>
        <v>0</v>
      </c>
      <c r="K21" s="539">
        <f t="shared" si="1"/>
        <v>0</v>
      </c>
      <c r="L21" s="539">
        <f t="shared" si="1"/>
        <v>0</v>
      </c>
      <c r="M21" s="539">
        <f t="shared" si="1"/>
        <v>0</v>
      </c>
      <c r="N21" s="539">
        <f t="shared" si="1"/>
        <v>0</v>
      </c>
      <c r="O21" s="539">
        <f t="shared" si="1"/>
        <v>0</v>
      </c>
      <c r="P21" s="539">
        <f t="shared" si="1"/>
        <v>0</v>
      </c>
      <c r="Q21" s="539">
        <f t="shared" si="1"/>
        <v>0</v>
      </c>
      <c r="R21" s="539">
        <f t="shared" si="1"/>
        <v>0</v>
      </c>
      <c r="S21" s="539">
        <f t="shared" si="1"/>
        <v>0</v>
      </c>
      <c r="T21" s="539">
        <f t="shared" si="1"/>
        <v>0</v>
      </c>
      <c r="U21" s="539">
        <f t="shared" si="1"/>
        <v>0</v>
      </c>
      <c r="V21" s="539">
        <f t="shared" si="1"/>
        <v>0</v>
      </c>
      <c r="W21" s="24">
        <f t="shared" si="1"/>
        <v>0</v>
      </c>
      <c r="X21" s="24">
        <f t="shared" si="1"/>
        <v>0</v>
      </c>
      <c r="Y21" s="539">
        <f t="shared" si="1"/>
        <v>0</v>
      </c>
      <c r="Z21" s="539">
        <f t="shared" si="1"/>
        <v>0</v>
      </c>
      <c r="AA21" s="539">
        <f t="shared" si="1"/>
        <v>0</v>
      </c>
      <c r="AB21" s="539">
        <f t="shared" si="1"/>
        <v>0</v>
      </c>
      <c r="AC21" s="539">
        <f t="shared" si="1"/>
        <v>0</v>
      </c>
      <c r="AD21" s="539">
        <f t="shared" si="1"/>
        <v>0</v>
      </c>
      <c r="AE21" s="24">
        <f t="shared" si="1"/>
        <v>0</v>
      </c>
      <c r="AF21" s="24">
        <f t="shared" si="1"/>
        <v>0</v>
      </c>
      <c r="AG21" s="24">
        <f t="shared" si="1"/>
        <v>0</v>
      </c>
      <c r="AH21" s="24">
        <f t="shared" si="1"/>
        <v>0</v>
      </c>
      <c r="AI21" s="24">
        <f t="shared" si="1"/>
        <v>0</v>
      </c>
      <c r="AJ21" s="24">
        <f t="shared" si="1"/>
        <v>0</v>
      </c>
      <c r="AK21" s="539">
        <f t="shared" si="1"/>
        <v>0</v>
      </c>
      <c r="AL21" s="539">
        <f t="shared" si="1"/>
        <v>0</v>
      </c>
      <c r="AM21" s="539">
        <f t="shared" si="1"/>
        <v>0</v>
      </c>
      <c r="AN21" s="539">
        <f t="shared" si="1"/>
        <v>0</v>
      </c>
      <c r="AO21" s="539">
        <f t="shared" si="1"/>
        <v>0</v>
      </c>
      <c r="AP21" s="539">
        <f t="shared" si="1"/>
        <v>0</v>
      </c>
      <c r="AQ21" s="539">
        <f t="shared" si="1"/>
        <v>0</v>
      </c>
      <c r="AR21" s="539">
        <f t="shared" si="1"/>
        <v>0</v>
      </c>
      <c r="AS21" s="539">
        <f t="shared" si="1"/>
        <v>0</v>
      </c>
      <c r="AT21" s="539">
        <f t="shared" si="1"/>
        <v>0</v>
      </c>
      <c r="AU21" s="539">
        <f t="shared" si="1"/>
        <v>0</v>
      </c>
      <c r="AV21" s="539">
        <f t="shared" si="1"/>
        <v>0</v>
      </c>
      <c r="AW21" s="539">
        <f t="shared" si="1"/>
        <v>0</v>
      </c>
      <c r="AX21" s="539">
        <f t="shared" si="1"/>
        <v>0</v>
      </c>
      <c r="AY21" s="539">
        <f t="shared" si="1"/>
        <v>0</v>
      </c>
      <c r="AZ21" s="539">
        <f t="shared" si="1"/>
        <v>0</v>
      </c>
    </row>
    <row r="22" spans="1:52" s="25" customFormat="1" ht="31.5" x14ac:dyDescent="0.25">
      <c r="A22" s="26">
        <v>2</v>
      </c>
      <c r="B22" s="22" t="s">
        <v>94</v>
      </c>
      <c r="C22" s="23" t="s">
        <v>95</v>
      </c>
      <c r="D22" s="22" t="s">
        <v>91</v>
      </c>
      <c r="E22" s="539">
        <f t="shared" ref="E22:AZ22" si="2">SUMIF($A23:$A73,$A22,E23:E73)</f>
        <v>0</v>
      </c>
      <c r="F22" s="539">
        <f t="shared" si="2"/>
        <v>0</v>
      </c>
      <c r="G22" s="539">
        <f t="shared" si="2"/>
        <v>0</v>
      </c>
      <c r="H22" s="539">
        <f t="shared" si="2"/>
        <v>0</v>
      </c>
      <c r="I22" s="539">
        <f t="shared" si="2"/>
        <v>0</v>
      </c>
      <c r="J22" s="539">
        <f t="shared" si="2"/>
        <v>0</v>
      </c>
      <c r="K22" s="539">
        <f t="shared" si="2"/>
        <v>0</v>
      </c>
      <c r="L22" s="539">
        <f t="shared" si="2"/>
        <v>0</v>
      </c>
      <c r="M22" s="539">
        <f t="shared" si="2"/>
        <v>0</v>
      </c>
      <c r="N22" s="539">
        <f t="shared" si="2"/>
        <v>0</v>
      </c>
      <c r="O22" s="539">
        <f t="shared" si="2"/>
        <v>0</v>
      </c>
      <c r="P22" s="539">
        <f t="shared" si="2"/>
        <v>0</v>
      </c>
      <c r="Q22" s="539">
        <f t="shared" si="2"/>
        <v>0</v>
      </c>
      <c r="R22" s="539">
        <f t="shared" si="2"/>
        <v>0</v>
      </c>
      <c r="S22" s="539">
        <f t="shared" si="2"/>
        <v>0</v>
      </c>
      <c r="T22" s="539">
        <f t="shared" si="2"/>
        <v>0</v>
      </c>
      <c r="U22" s="539">
        <f t="shared" si="2"/>
        <v>0</v>
      </c>
      <c r="V22" s="539">
        <f t="shared" si="2"/>
        <v>0</v>
      </c>
      <c r="W22" s="24">
        <f t="shared" si="2"/>
        <v>3.2290000000000001</v>
      </c>
      <c r="X22" s="24">
        <f t="shared" si="2"/>
        <v>0</v>
      </c>
      <c r="Y22" s="539">
        <f t="shared" si="2"/>
        <v>0</v>
      </c>
      <c r="Z22" s="539">
        <f t="shared" si="2"/>
        <v>0</v>
      </c>
      <c r="AA22" s="539">
        <f t="shared" si="2"/>
        <v>0</v>
      </c>
      <c r="AB22" s="539">
        <f t="shared" si="2"/>
        <v>0</v>
      </c>
      <c r="AC22" s="539">
        <f t="shared" si="2"/>
        <v>0</v>
      </c>
      <c r="AD22" s="539">
        <f t="shared" si="2"/>
        <v>0</v>
      </c>
      <c r="AE22" s="24">
        <f t="shared" si="2"/>
        <v>9</v>
      </c>
      <c r="AF22" s="24">
        <f t="shared" si="2"/>
        <v>0</v>
      </c>
      <c r="AG22" s="24">
        <f t="shared" si="2"/>
        <v>0</v>
      </c>
      <c r="AH22" s="24">
        <f t="shared" si="2"/>
        <v>0</v>
      </c>
      <c r="AI22" s="24">
        <f t="shared" si="2"/>
        <v>-20.25</v>
      </c>
      <c r="AJ22" s="24">
        <f t="shared" si="2"/>
        <v>0</v>
      </c>
      <c r="AK22" s="539">
        <f t="shared" si="2"/>
        <v>0</v>
      </c>
      <c r="AL22" s="539">
        <f t="shared" si="2"/>
        <v>0</v>
      </c>
      <c r="AM22" s="539">
        <f t="shared" si="2"/>
        <v>0</v>
      </c>
      <c r="AN22" s="539">
        <f t="shared" si="2"/>
        <v>0</v>
      </c>
      <c r="AO22" s="539">
        <f t="shared" si="2"/>
        <v>0</v>
      </c>
      <c r="AP22" s="539">
        <f t="shared" si="2"/>
        <v>0</v>
      </c>
      <c r="AQ22" s="539">
        <f t="shared" si="2"/>
        <v>0</v>
      </c>
      <c r="AR22" s="539">
        <f t="shared" si="2"/>
        <v>0</v>
      </c>
      <c r="AS22" s="539">
        <f t="shared" si="2"/>
        <v>0</v>
      </c>
      <c r="AT22" s="539">
        <f t="shared" si="2"/>
        <v>0</v>
      </c>
      <c r="AU22" s="539">
        <f t="shared" si="2"/>
        <v>0</v>
      </c>
      <c r="AV22" s="539">
        <f t="shared" si="2"/>
        <v>0</v>
      </c>
      <c r="AW22" s="539">
        <f t="shared" si="2"/>
        <v>0</v>
      </c>
      <c r="AX22" s="539">
        <f t="shared" si="2"/>
        <v>0</v>
      </c>
      <c r="AY22" s="539">
        <f t="shared" si="2"/>
        <v>0</v>
      </c>
      <c r="AZ22" s="539">
        <f t="shared" si="2"/>
        <v>0</v>
      </c>
    </row>
    <row r="23" spans="1:52" s="25" customFormat="1" ht="47.25" x14ac:dyDescent="0.25">
      <c r="A23" s="26">
        <v>3</v>
      </c>
      <c r="B23" s="22" t="s">
        <v>96</v>
      </c>
      <c r="C23" s="23" t="s">
        <v>97</v>
      </c>
      <c r="D23" s="22" t="s">
        <v>91</v>
      </c>
      <c r="E23" s="539">
        <f t="shared" ref="E23:AZ23" si="3">SUMIF($A24:$A73,$A23,E24:E73)</f>
        <v>0</v>
      </c>
      <c r="F23" s="539">
        <f t="shared" si="3"/>
        <v>0</v>
      </c>
      <c r="G23" s="539">
        <f t="shared" si="3"/>
        <v>0</v>
      </c>
      <c r="H23" s="539">
        <f t="shared" si="3"/>
        <v>0</v>
      </c>
      <c r="I23" s="539">
        <f t="shared" si="3"/>
        <v>0</v>
      </c>
      <c r="J23" s="539">
        <f t="shared" si="3"/>
        <v>0</v>
      </c>
      <c r="K23" s="539">
        <f t="shared" si="3"/>
        <v>0</v>
      </c>
      <c r="L23" s="539">
        <f t="shared" si="3"/>
        <v>0</v>
      </c>
      <c r="M23" s="539">
        <f t="shared" si="3"/>
        <v>0</v>
      </c>
      <c r="N23" s="539">
        <f t="shared" si="3"/>
        <v>0</v>
      </c>
      <c r="O23" s="539">
        <f t="shared" si="3"/>
        <v>0</v>
      </c>
      <c r="P23" s="539">
        <f t="shared" si="3"/>
        <v>0</v>
      </c>
      <c r="Q23" s="539">
        <f t="shared" si="3"/>
        <v>0</v>
      </c>
      <c r="R23" s="539">
        <f t="shared" si="3"/>
        <v>0</v>
      </c>
      <c r="S23" s="539">
        <f t="shared" si="3"/>
        <v>0</v>
      </c>
      <c r="T23" s="539">
        <f t="shared" si="3"/>
        <v>0</v>
      </c>
      <c r="U23" s="539">
        <f t="shared" si="3"/>
        <v>0</v>
      </c>
      <c r="V23" s="539">
        <f t="shared" si="3"/>
        <v>0</v>
      </c>
      <c r="W23" s="24">
        <f t="shared" si="3"/>
        <v>0</v>
      </c>
      <c r="X23" s="24">
        <f t="shared" si="3"/>
        <v>0</v>
      </c>
      <c r="Y23" s="539">
        <f t="shared" si="3"/>
        <v>0</v>
      </c>
      <c r="Z23" s="539">
        <f t="shared" si="3"/>
        <v>0</v>
      </c>
      <c r="AA23" s="539">
        <f t="shared" si="3"/>
        <v>0</v>
      </c>
      <c r="AB23" s="539">
        <f t="shared" si="3"/>
        <v>0</v>
      </c>
      <c r="AC23" s="539">
        <f t="shared" si="3"/>
        <v>0</v>
      </c>
      <c r="AD23" s="539">
        <f t="shared" si="3"/>
        <v>0</v>
      </c>
      <c r="AE23" s="24">
        <f t="shared" si="3"/>
        <v>0</v>
      </c>
      <c r="AF23" s="24">
        <f t="shared" si="3"/>
        <v>0</v>
      </c>
      <c r="AG23" s="24">
        <f t="shared" si="3"/>
        <v>0</v>
      </c>
      <c r="AH23" s="24">
        <f t="shared" si="3"/>
        <v>0</v>
      </c>
      <c r="AI23" s="24">
        <f t="shared" si="3"/>
        <v>0</v>
      </c>
      <c r="AJ23" s="24">
        <f t="shared" si="3"/>
        <v>0</v>
      </c>
      <c r="AK23" s="539">
        <f t="shared" si="3"/>
        <v>0</v>
      </c>
      <c r="AL23" s="539">
        <f t="shared" si="3"/>
        <v>0</v>
      </c>
      <c r="AM23" s="539">
        <f t="shared" si="3"/>
        <v>0</v>
      </c>
      <c r="AN23" s="539">
        <f t="shared" si="3"/>
        <v>0</v>
      </c>
      <c r="AO23" s="539">
        <f t="shared" si="3"/>
        <v>0</v>
      </c>
      <c r="AP23" s="539">
        <f t="shared" si="3"/>
        <v>0</v>
      </c>
      <c r="AQ23" s="539">
        <f t="shared" si="3"/>
        <v>0</v>
      </c>
      <c r="AR23" s="539">
        <f t="shared" si="3"/>
        <v>0</v>
      </c>
      <c r="AS23" s="539">
        <f t="shared" si="3"/>
        <v>0</v>
      </c>
      <c r="AT23" s="539">
        <f t="shared" si="3"/>
        <v>0</v>
      </c>
      <c r="AU23" s="539">
        <f t="shared" si="3"/>
        <v>0</v>
      </c>
      <c r="AV23" s="539">
        <f t="shared" si="3"/>
        <v>0</v>
      </c>
      <c r="AW23" s="539">
        <f t="shared" si="3"/>
        <v>0</v>
      </c>
      <c r="AX23" s="539">
        <f t="shared" si="3"/>
        <v>0</v>
      </c>
      <c r="AY23" s="539">
        <f t="shared" si="3"/>
        <v>0</v>
      </c>
      <c r="AZ23" s="539">
        <f t="shared" si="3"/>
        <v>0</v>
      </c>
    </row>
    <row r="24" spans="1:52" s="25" customFormat="1" ht="31.5" x14ac:dyDescent="0.25">
      <c r="A24" s="26">
        <v>4</v>
      </c>
      <c r="B24" s="22" t="s">
        <v>98</v>
      </c>
      <c r="C24" s="23" t="s">
        <v>99</v>
      </c>
      <c r="D24" s="22" t="s">
        <v>91</v>
      </c>
      <c r="E24" s="539">
        <f t="shared" ref="E24:AZ24" si="4">SUMIF($A25:$A73,$A24,E25:E73)</f>
        <v>0</v>
      </c>
      <c r="F24" s="539">
        <f t="shared" si="4"/>
        <v>0</v>
      </c>
      <c r="G24" s="539">
        <f t="shared" si="4"/>
        <v>0</v>
      </c>
      <c r="H24" s="539">
        <f t="shared" si="4"/>
        <v>0</v>
      </c>
      <c r="I24" s="539">
        <f t="shared" si="4"/>
        <v>0</v>
      </c>
      <c r="J24" s="539">
        <f t="shared" si="4"/>
        <v>0</v>
      </c>
      <c r="K24" s="539">
        <f t="shared" si="4"/>
        <v>0</v>
      </c>
      <c r="L24" s="539">
        <f t="shared" si="4"/>
        <v>0</v>
      </c>
      <c r="M24" s="539">
        <f t="shared" si="4"/>
        <v>0</v>
      </c>
      <c r="N24" s="539">
        <f t="shared" si="4"/>
        <v>0</v>
      </c>
      <c r="O24" s="539">
        <f t="shared" si="4"/>
        <v>0</v>
      </c>
      <c r="P24" s="539">
        <f t="shared" si="4"/>
        <v>0</v>
      </c>
      <c r="Q24" s="539">
        <f t="shared" si="4"/>
        <v>0</v>
      </c>
      <c r="R24" s="539">
        <f t="shared" si="4"/>
        <v>0</v>
      </c>
      <c r="S24" s="539">
        <f t="shared" si="4"/>
        <v>0</v>
      </c>
      <c r="T24" s="539">
        <f t="shared" si="4"/>
        <v>0</v>
      </c>
      <c r="U24" s="539">
        <f t="shared" si="4"/>
        <v>0</v>
      </c>
      <c r="V24" s="539">
        <f t="shared" si="4"/>
        <v>0</v>
      </c>
      <c r="W24" s="24">
        <f t="shared" si="4"/>
        <v>0</v>
      </c>
      <c r="X24" s="24">
        <f t="shared" si="4"/>
        <v>0</v>
      </c>
      <c r="Y24" s="539">
        <f t="shared" si="4"/>
        <v>0</v>
      </c>
      <c r="Z24" s="539">
        <f t="shared" si="4"/>
        <v>0</v>
      </c>
      <c r="AA24" s="539">
        <f t="shared" si="4"/>
        <v>0</v>
      </c>
      <c r="AB24" s="539">
        <f t="shared" si="4"/>
        <v>0</v>
      </c>
      <c r="AC24" s="539">
        <f t="shared" si="4"/>
        <v>0</v>
      </c>
      <c r="AD24" s="539">
        <f t="shared" si="4"/>
        <v>0</v>
      </c>
      <c r="AE24" s="24">
        <f t="shared" si="4"/>
        <v>0</v>
      </c>
      <c r="AF24" s="24">
        <f t="shared" si="4"/>
        <v>0</v>
      </c>
      <c r="AG24" s="24">
        <f t="shared" si="4"/>
        <v>0</v>
      </c>
      <c r="AH24" s="24">
        <f t="shared" si="4"/>
        <v>0</v>
      </c>
      <c r="AI24" s="24">
        <f t="shared" si="4"/>
        <v>0</v>
      </c>
      <c r="AJ24" s="24">
        <f t="shared" si="4"/>
        <v>0</v>
      </c>
      <c r="AK24" s="539">
        <f t="shared" si="4"/>
        <v>0</v>
      </c>
      <c r="AL24" s="539">
        <f t="shared" si="4"/>
        <v>0</v>
      </c>
      <c r="AM24" s="539">
        <f t="shared" si="4"/>
        <v>0</v>
      </c>
      <c r="AN24" s="539">
        <f t="shared" si="4"/>
        <v>0</v>
      </c>
      <c r="AO24" s="539">
        <f t="shared" si="4"/>
        <v>0</v>
      </c>
      <c r="AP24" s="539">
        <f t="shared" si="4"/>
        <v>0</v>
      </c>
      <c r="AQ24" s="539">
        <f t="shared" si="4"/>
        <v>0</v>
      </c>
      <c r="AR24" s="539">
        <f t="shared" si="4"/>
        <v>0</v>
      </c>
      <c r="AS24" s="539">
        <f t="shared" si="4"/>
        <v>0</v>
      </c>
      <c r="AT24" s="539">
        <f t="shared" si="4"/>
        <v>0</v>
      </c>
      <c r="AU24" s="539">
        <f t="shared" si="4"/>
        <v>0</v>
      </c>
      <c r="AV24" s="539">
        <f t="shared" si="4"/>
        <v>0</v>
      </c>
      <c r="AW24" s="539">
        <f t="shared" si="4"/>
        <v>0</v>
      </c>
      <c r="AX24" s="539">
        <f t="shared" si="4"/>
        <v>0</v>
      </c>
      <c r="AY24" s="539">
        <f t="shared" si="4"/>
        <v>0</v>
      </c>
      <c r="AZ24" s="539">
        <f t="shared" si="4"/>
        <v>0</v>
      </c>
    </row>
    <row r="25" spans="1:52" s="25" customFormat="1" ht="31.5" x14ac:dyDescent="0.25">
      <c r="A25" s="26">
        <v>5</v>
      </c>
      <c r="B25" s="22" t="s">
        <v>100</v>
      </c>
      <c r="C25" s="23" t="s">
        <v>101</v>
      </c>
      <c r="D25" s="22" t="s">
        <v>91</v>
      </c>
      <c r="E25" s="539">
        <f t="shared" ref="E25:AZ25" si="5">SUMIF($A26:$A73,$A25,E26:E73)</f>
        <v>0</v>
      </c>
      <c r="F25" s="539">
        <f t="shared" si="5"/>
        <v>0</v>
      </c>
      <c r="G25" s="539">
        <f t="shared" si="5"/>
        <v>0</v>
      </c>
      <c r="H25" s="539">
        <f t="shared" si="5"/>
        <v>0</v>
      </c>
      <c r="I25" s="539">
        <f t="shared" si="5"/>
        <v>0</v>
      </c>
      <c r="J25" s="539">
        <f t="shared" si="5"/>
        <v>0</v>
      </c>
      <c r="K25" s="539">
        <f t="shared" si="5"/>
        <v>0</v>
      </c>
      <c r="L25" s="539">
        <f t="shared" si="5"/>
        <v>0</v>
      </c>
      <c r="M25" s="539">
        <f t="shared" si="5"/>
        <v>0</v>
      </c>
      <c r="N25" s="539">
        <f t="shared" si="5"/>
        <v>0</v>
      </c>
      <c r="O25" s="539">
        <f t="shared" si="5"/>
        <v>0</v>
      </c>
      <c r="P25" s="539">
        <f t="shared" si="5"/>
        <v>0</v>
      </c>
      <c r="Q25" s="539">
        <f t="shared" si="5"/>
        <v>0</v>
      </c>
      <c r="R25" s="539">
        <f t="shared" si="5"/>
        <v>0</v>
      </c>
      <c r="S25" s="539">
        <f t="shared" si="5"/>
        <v>0</v>
      </c>
      <c r="T25" s="539">
        <f t="shared" si="5"/>
        <v>0</v>
      </c>
      <c r="U25" s="539">
        <f t="shared" si="5"/>
        <v>0</v>
      </c>
      <c r="V25" s="539">
        <f t="shared" si="5"/>
        <v>0</v>
      </c>
      <c r="W25" s="24">
        <f t="shared" si="5"/>
        <v>0</v>
      </c>
      <c r="X25" s="24">
        <f t="shared" si="5"/>
        <v>0</v>
      </c>
      <c r="Y25" s="539">
        <f t="shared" si="5"/>
        <v>0</v>
      </c>
      <c r="Z25" s="539">
        <f t="shared" si="5"/>
        <v>0</v>
      </c>
      <c r="AA25" s="539">
        <f t="shared" si="5"/>
        <v>0</v>
      </c>
      <c r="AB25" s="539">
        <f t="shared" si="5"/>
        <v>0</v>
      </c>
      <c r="AC25" s="539">
        <f t="shared" si="5"/>
        <v>0</v>
      </c>
      <c r="AD25" s="539">
        <f t="shared" si="5"/>
        <v>0</v>
      </c>
      <c r="AE25" s="24">
        <f t="shared" si="5"/>
        <v>0</v>
      </c>
      <c r="AF25" s="24">
        <f t="shared" si="5"/>
        <v>0</v>
      </c>
      <c r="AG25" s="24">
        <f t="shared" si="5"/>
        <v>0</v>
      </c>
      <c r="AH25" s="24">
        <f t="shared" si="5"/>
        <v>0</v>
      </c>
      <c r="AI25" s="24">
        <f t="shared" si="5"/>
        <v>0</v>
      </c>
      <c r="AJ25" s="24">
        <f t="shared" si="5"/>
        <v>0</v>
      </c>
      <c r="AK25" s="539">
        <f t="shared" si="5"/>
        <v>0</v>
      </c>
      <c r="AL25" s="539">
        <f t="shared" si="5"/>
        <v>0</v>
      </c>
      <c r="AM25" s="539">
        <f t="shared" si="5"/>
        <v>0</v>
      </c>
      <c r="AN25" s="539">
        <f t="shared" si="5"/>
        <v>0</v>
      </c>
      <c r="AO25" s="539">
        <f t="shared" si="5"/>
        <v>0</v>
      </c>
      <c r="AP25" s="539">
        <f t="shared" si="5"/>
        <v>0</v>
      </c>
      <c r="AQ25" s="539">
        <f t="shared" si="5"/>
        <v>0</v>
      </c>
      <c r="AR25" s="539">
        <f t="shared" si="5"/>
        <v>0</v>
      </c>
      <c r="AS25" s="539">
        <f t="shared" si="5"/>
        <v>0</v>
      </c>
      <c r="AT25" s="539">
        <f t="shared" si="5"/>
        <v>0</v>
      </c>
      <c r="AU25" s="539">
        <f t="shared" si="5"/>
        <v>0</v>
      </c>
      <c r="AV25" s="539">
        <f t="shared" si="5"/>
        <v>0</v>
      </c>
      <c r="AW25" s="539">
        <f t="shared" si="5"/>
        <v>0</v>
      </c>
      <c r="AX25" s="539">
        <f t="shared" si="5"/>
        <v>0</v>
      </c>
      <c r="AY25" s="539">
        <f t="shared" si="5"/>
        <v>0</v>
      </c>
      <c r="AZ25" s="539">
        <f t="shared" si="5"/>
        <v>0</v>
      </c>
    </row>
    <row r="26" spans="1:52" s="25" customFormat="1" x14ac:dyDescent="0.25">
      <c r="A26" s="26">
        <v>6</v>
      </c>
      <c r="B26" s="22" t="s">
        <v>102</v>
      </c>
      <c r="C26" s="23" t="s">
        <v>103</v>
      </c>
      <c r="D26" s="22" t="s">
        <v>91</v>
      </c>
      <c r="E26" s="539">
        <f t="shared" ref="E26:AZ26" si="6">SUMIF($A27:$A73,$A26,E27:E73)</f>
        <v>0</v>
      </c>
      <c r="F26" s="539">
        <f t="shared" si="6"/>
        <v>0</v>
      </c>
      <c r="G26" s="539">
        <f t="shared" si="6"/>
        <v>0</v>
      </c>
      <c r="H26" s="539">
        <f t="shared" si="6"/>
        <v>0</v>
      </c>
      <c r="I26" s="539">
        <f t="shared" si="6"/>
        <v>0</v>
      </c>
      <c r="J26" s="539">
        <f t="shared" si="6"/>
        <v>0</v>
      </c>
      <c r="K26" s="539">
        <f t="shared" si="6"/>
        <v>0</v>
      </c>
      <c r="L26" s="539">
        <f t="shared" si="6"/>
        <v>0</v>
      </c>
      <c r="M26" s="539">
        <f t="shared" si="6"/>
        <v>0</v>
      </c>
      <c r="N26" s="539">
        <f t="shared" si="6"/>
        <v>0</v>
      </c>
      <c r="O26" s="539">
        <f t="shared" si="6"/>
        <v>0</v>
      </c>
      <c r="P26" s="539">
        <f t="shared" si="6"/>
        <v>0</v>
      </c>
      <c r="Q26" s="539">
        <f t="shared" si="6"/>
        <v>0</v>
      </c>
      <c r="R26" s="539">
        <f t="shared" si="6"/>
        <v>0</v>
      </c>
      <c r="S26" s="539">
        <f t="shared" si="6"/>
        <v>0</v>
      </c>
      <c r="T26" s="539">
        <f t="shared" si="6"/>
        <v>0</v>
      </c>
      <c r="U26" s="539">
        <f t="shared" si="6"/>
        <v>0</v>
      </c>
      <c r="V26" s="539">
        <f t="shared" si="6"/>
        <v>0</v>
      </c>
      <c r="W26" s="24">
        <f t="shared" si="6"/>
        <v>0</v>
      </c>
      <c r="X26" s="24">
        <f t="shared" si="6"/>
        <v>0</v>
      </c>
      <c r="Y26" s="539">
        <f t="shared" si="6"/>
        <v>0</v>
      </c>
      <c r="Z26" s="539">
        <f t="shared" si="6"/>
        <v>0</v>
      </c>
      <c r="AA26" s="539">
        <f t="shared" si="6"/>
        <v>0</v>
      </c>
      <c r="AB26" s="539">
        <f t="shared" si="6"/>
        <v>0</v>
      </c>
      <c r="AC26" s="539">
        <f t="shared" si="6"/>
        <v>0</v>
      </c>
      <c r="AD26" s="539">
        <f t="shared" si="6"/>
        <v>0</v>
      </c>
      <c r="AE26" s="24">
        <f t="shared" si="6"/>
        <v>0</v>
      </c>
      <c r="AF26" s="24">
        <f t="shared" si="6"/>
        <v>0</v>
      </c>
      <c r="AG26" s="24">
        <f t="shared" si="6"/>
        <v>0</v>
      </c>
      <c r="AH26" s="24">
        <f t="shared" si="6"/>
        <v>0</v>
      </c>
      <c r="AI26" s="24">
        <f t="shared" si="6"/>
        <v>0</v>
      </c>
      <c r="AJ26" s="24">
        <f t="shared" si="6"/>
        <v>0</v>
      </c>
      <c r="AK26" s="539">
        <f t="shared" si="6"/>
        <v>0</v>
      </c>
      <c r="AL26" s="539">
        <f t="shared" si="6"/>
        <v>0</v>
      </c>
      <c r="AM26" s="539">
        <f t="shared" si="6"/>
        <v>0</v>
      </c>
      <c r="AN26" s="539">
        <f t="shared" si="6"/>
        <v>0</v>
      </c>
      <c r="AO26" s="539">
        <f t="shared" si="6"/>
        <v>0</v>
      </c>
      <c r="AP26" s="539">
        <f t="shared" si="6"/>
        <v>0</v>
      </c>
      <c r="AQ26" s="539">
        <f t="shared" si="6"/>
        <v>0</v>
      </c>
      <c r="AR26" s="539">
        <f t="shared" si="6"/>
        <v>0</v>
      </c>
      <c r="AS26" s="539">
        <f t="shared" si="6"/>
        <v>0</v>
      </c>
      <c r="AT26" s="539">
        <f t="shared" si="6"/>
        <v>0</v>
      </c>
      <c r="AU26" s="539">
        <f t="shared" si="6"/>
        <v>0</v>
      </c>
      <c r="AV26" s="539">
        <f t="shared" si="6"/>
        <v>0</v>
      </c>
      <c r="AW26" s="539">
        <f t="shared" si="6"/>
        <v>0</v>
      </c>
      <c r="AX26" s="539">
        <f t="shared" si="6"/>
        <v>0</v>
      </c>
      <c r="AY26" s="539">
        <f t="shared" si="6"/>
        <v>0</v>
      </c>
      <c r="AZ26" s="539">
        <f t="shared" si="6"/>
        <v>0</v>
      </c>
    </row>
    <row r="27" spans="1:52" s="33" customFormat="1" x14ac:dyDescent="0.25">
      <c r="A27" s="27"/>
      <c r="B27" s="28" t="s">
        <v>104</v>
      </c>
      <c r="C27" s="29" t="s">
        <v>793</v>
      </c>
      <c r="D27" s="30" t="s">
        <v>91</v>
      </c>
      <c r="E27" s="540">
        <f t="shared" ref="E27:AZ27" si="7">E28+E48+E68+E71+E72+E73</f>
        <v>0</v>
      </c>
      <c r="F27" s="540">
        <f t="shared" si="7"/>
        <v>0</v>
      </c>
      <c r="G27" s="540">
        <f t="shared" si="7"/>
        <v>0</v>
      </c>
      <c r="H27" s="540">
        <f t="shared" si="7"/>
        <v>0</v>
      </c>
      <c r="I27" s="540">
        <f t="shared" si="7"/>
        <v>0</v>
      </c>
      <c r="J27" s="540">
        <f t="shared" si="7"/>
        <v>0</v>
      </c>
      <c r="K27" s="540">
        <f t="shared" si="7"/>
        <v>0</v>
      </c>
      <c r="L27" s="540">
        <f t="shared" si="7"/>
        <v>0</v>
      </c>
      <c r="M27" s="540">
        <f t="shared" si="7"/>
        <v>0</v>
      </c>
      <c r="N27" s="540">
        <f t="shared" si="7"/>
        <v>0</v>
      </c>
      <c r="O27" s="540">
        <f t="shared" si="7"/>
        <v>0</v>
      </c>
      <c r="P27" s="540">
        <f t="shared" si="7"/>
        <v>0</v>
      </c>
      <c r="Q27" s="540">
        <f t="shared" si="7"/>
        <v>0</v>
      </c>
      <c r="R27" s="540">
        <f t="shared" si="7"/>
        <v>0</v>
      </c>
      <c r="S27" s="540">
        <f t="shared" si="7"/>
        <v>0</v>
      </c>
      <c r="T27" s="540">
        <f t="shared" si="7"/>
        <v>0</v>
      </c>
      <c r="U27" s="540">
        <f t="shared" si="7"/>
        <v>0</v>
      </c>
      <c r="V27" s="540">
        <f t="shared" si="7"/>
        <v>0</v>
      </c>
      <c r="W27" s="31">
        <f t="shared" si="7"/>
        <v>3.2290000000000001</v>
      </c>
      <c r="X27" s="31">
        <f t="shared" si="7"/>
        <v>0</v>
      </c>
      <c r="Y27" s="540">
        <f t="shared" si="7"/>
        <v>0</v>
      </c>
      <c r="Z27" s="540">
        <f t="shared" si="7"/>
        <v>0</v>
      </c>
      <c r="AA27" s="540">
        <f t="shared" si="7"/>
        <v>0</v>
      </c>
      <c r="AB27" s="540">
        <f t="shared" si="7"/>
        <v>0</v>
      </c>
      <c r="AC27" s="540">
        <f t="shared" si="7"/>
        <v>0</v>
      </c>
      <c r="AD27" s="540">
        <f t="shared" si="7"/>
        <v>0</v>
      </c>
      <c r="AE27" s="31">
        <f t="shared" si="7"/>
        <v>9</v>
      </c>
      <c r="AF27" s="31">
        <f t="shared" si="7"/>
        <v>0</v>
      </c>
      <c r="AG27" s="31">
        <f t="shared" si="7"/>
        <v>0</v>
      </c>
      <c r="AH27" s="31">
        <f t="shared" si="7"/>
        <v>0</v>
      </c>
      <c r="AI27" s="31">
        <f t="shared" si="7"/>
        <v>-20.25</v>
      </c>
      <c r="AJ27" s="31">
        <f t="shared" si="7"/>
        <v>0</v>
      </c>
      <c r="AK27" s="540">
        <f t="shared" si="7"/>
        <v>0</v>
      </c>
      <c r="AL27" s="540">
        <f t="shared" si="7"/>
        <v>0</v>
      </c>
      <c r="AM27" s="540">
        <f t="shared" si="7"/>
        <v>0</v>
      </c>
      <c r="AN27" s="540">
        <f t="shared" si="7"/>
        <v>0</v>
      </c>
      <c r="AO27" s="540">
        <f t="shared" si="7"/>
        <v>0</v>
      </c>
      <c r="AP27" s="540">
        <f t="shared" si="7"/>
        <v>0</v>
      </c>
      <c r="AQ27" s="540">
        <f t="shared" si="7"/>
        <v>0</v>
      </c>
      <c r="AR27" s="540">
        <f t="shared" si="7"/>
        <v>0</v>
      </c>
      <c r="AS27" s="540">
        <f t="shared" si="7"/>
        <v>0</v>
      </c>
      <c r="AT27" s="540">
        <f t="shared" si="7"/>
        <v>0</v>
      </c>
      <c r="AU27" s="540">
        <f t="shared" si="7"/>
        <v>0</v>
      </c>
      <c r="AV27" s="540">
        <f t="shared" si="7"/>
        <v>0</v>
      </c>
      <c r="AW27" s="540">
        <f t="shared" si="7"/>
        <v>0</v>
      </c>
      <c r="AX27" s="540">
        <f t="shared" si="7"/>
        <v>0</v>
      </c>
      <c r="AY27" s="540">
        <f t="shared" si="7"/>
        <v>0</v>
      </c>
      <c r="AZ27" s="540">
        <f t="shared" si="7"/>
        <v>0</v>
      </c>
    </row>
    <row r="28" spans="1:52" s="38" customFormat="1" x14ac:dyDescent="0.25">
      <c r="A28" s="34">
        <v>1</v>
      </c>
      <c r="B28" s="35" t="s">
        <v>106</v>
      </c>
      <c r="C28" s="36" t="s">
        <v>107</v>
      </c>
      <c r="D28" s="37" t="s">
        <v>91</v>
      </c>
      <c r="E28" s="540">
        <f>E29+E33+E36+E45</f>
        <v>0</v>
      </c>
      <c r="F28" s="540">
        <f t="shared" ref="F28:AZ28" si="8">F29+F33+F36+F45</f>
        <v>0</v>
      </c>
      <c r="G28" s="540">
        <f t="shared" si="8"/>
        <v>0</v>
      </c>
      <c r="H28" s="540">
        <f t="shared" si="8"/>
        <v>0</v>
      </c>
      <c r="I28" s="540">
        <f t="shared" si="8"/>
        <v>0</v>
      </c>
      <c r="J28" s="540">
        <f t="shared" si="8"/>
        <v>0</v>
      </c>
      <c r="K28" s="540">
        <f t="shared" si="8"/>
        <v>0</v>
      </c>
      <c r="L28" s="540">
        <f t="shared" si="8"/>
        <v>0</v>
      </c>
      <c r="M28" s="540">
        <f t="shared" si="8"/>
        <v>0</v>
      </c>
      <c r="N28" s="540">
        <f t="shared" si="8"/>
        <v>0</v>
      </c>
      <c r="O28" s="540">
        <f t="shared" si="8"/>
        <v>0</v>
      </c>
      <c r="P28" s="540">
        <f t="shared" si="8"/>
        <v>0</v>
      </c>
      <c r="Q28" s="540">
        <f t="shared" si="8"/>
        <v>0</v>
      </c>
      <c r="R28" s="540">
        <f t="shared" si="8"/>
        <v>0</v>
      </c>
      <c r="S28" s="540">
        <f t="shared" si="8"/>
        <v>0</v>
      </c>
      <c r="T28" s="540">
        <f t="shared" si="8"/>
        <v>0</v>
      </c>
      <c r="U28" s="540">
        <f t="shared" si="8"/>
        <v>0</v>
      </c>
      <c r="V28" s="540">
        <f t="shared" si="8"/>
        <v>0</v>
      </c>
      <c r="W28" s="31">
        <f t="shared" si="8"/>
        <v>0</v>
      </c>
      <c r="X28" s="31">
        <f t="shared" si="8"/>
        <v>0</v>
      </c>
      <c r="Y28" s="540">
        <f t="shared" si="8"/>
        <v>0</v>
      </c>
      <c r="Z28" s="540">
        <f t="shared" si="8"/>
        <v>0</v>
      </c>
      <c r="AA28" s="540">
        <f t="shared" si="8"/>
        <v>0</v>
      </c>
      <c r="AB28" s="540">
        <f t="shared" si="8"/>
        <v>0</v>
      </c>
      <c r="AC28" s="540">
        <f t="shared" si="8"/>
        <v>0</v>
      </c>
      <c r="AD28" s="540">
        <f t="shared" si="8"/>
        <v>0</v>
      </c>
      <c r="AE28" s="31">
        <f t="shared" si="8"/>
        <v>0</v>
      </c>
      <c r="AF28" s="31">
        <f t="shared" si="8"/>
        <v>0</v>
      </c>
      <c r="AG28" s="31">
        <f t="shared" si="8"/>
        <v>0</v>
      </c>
      <c r="AH28" s="31">
        <f t="shared" si="8"/>
        <v>0</v>
      </c>
      <c r="AI28" s="31">
        <f t="shared" si="8"/>
        <v>0</v>
      </c>
      <c r="AJ28" s="31">
        <f t="shared" si="8"/>
        <v>0</v>
      </c>
      <c r="AK28" s="540">
        <f t="shared" si="8"/>
        <v>0</v>
      </c>
      <c r="AL28" s="540">
        <f t="shared" si="8"/>
        <v>0</v>
      </c>
      <c r="AM28" s="540">
        <f t="shared" si="8"/>
        <v>0</v>
      </c>
      <c r="AN28" s="540">
        <f t="shared" si="8"/>
        <v>0</v>
      </c>
      <c r="AO28" s="540">
        <f t="shared" si="8"/>
        <v>0</v>
      </c>
      <c r="AP28" s="540">
        <f t="shared" si="8"/>
        <v>0</v>
      </c>
      <c r="AQ28" s="540">
        <f t="shared" si="8"/>
        <v>0</v>
      </c>
      <c r="AR28" s="540">
        <f t="shared" si="8"/>
        <v>0</v>
      </c>
      <c r="AS28" s="540">
        <f t="shared" si="8"/>
        <v>0</v>
      </c>
      <c r="AT28" s="540">
        <f t="shared" si="8"/>
        <v>0</v>
      </c>
      <c r="AU28" s="540">
        <f t="shared" si="8"/>
        <v>0</v>
      </c>
      <c r="AV28" s="540">
        <f t="shared" si="8"/>
        <v>0</v>
      </c>
      <c r="AW28" s="540">
        <f t="shared" si="8"/>
        <v>0</v>
      </c>
      <c r="AX28" s="540">
        <f t="shared" si="8"/>
        <v>0</v>
      </c>
      <c r="AY28" s="540">
        <f t="shared" si="8"/>
        <v>0</v>
      </c>
      <c r="AZ28" s="540">
        <f t="shared" si="8"/>
        <v>0</v>
      </c>
    </row>
    <row r="29" spans="1:52" s="44" customFormat="1" ht="31.5" x14ac:dyDescent="0.25">
      <c r="A29" s="39"/>
      <c r="B29" s="40" t="s">
        <v>108</v>
      </c>
      <c r="C29" s="41" t="s">
        <v>109</v>
      </c>
      <c r="D29" s="42" t="s">
        <v>91</v>
      </c>
      <c r="E29" s="541">
        <f>SUM(E30:E32)</f>
        <v>0</v>
      </c>
      <c r="F29" s="541">
        <f t="shared" ref="F29:AZ29" si="9">SUM(F30:F32)</f>
        <v>0</v>
      </c>
      <c r="G29" s="541">
        <f t="shared" si="9"/>
        <v>0</v>
      </c>
      <c r="H29" s="541">
        <f t="shared" si="9"/>
        <v>0</v>
      </c>
      <c r="I29" s="541">
        <f t="shared" si="9"/>
        <v>0</v>
      </c>
      <c r="J29" s="541">
        <f t="shared" si="9"/>
        <v>0</v>
      </c>
      <c r="K29" s="541">
        <f t="shared" si="9"/>
        <v>0</v>
      </c>
      <c r="L29" s="541">
        <f t="shared" si="9"/>
        <v>0</v>
      </c>
      <c r="M29" s="541">
        <f t="shared" si="9"/>
        <v>0</v>
      </c>
      <c r="N29" s="541">
        <f t="shared" si="9"/>
        <v>0</v>
      </c>
      <c r="O29" s="541">
        <f t="shared" si="9"/>
        <v>0</v>
      </c>
      <c r="P29" s="541">
        <f t="shared" si="9"/>
        <v>0</v>
      </c>
      <c r="Q29" s="541">
        <f t="shared" si="9"/>
        <v>0</v>
      </c>
      <c r="R29" s="541">
        <f t="shared" si="9"/>
        <v>0</v>
      </c>
      <c r="S29" s="541">
        <f t="shared" si="9"/>
        <v>0</v>
      </c>
      <c r="T29" s="541">
        <f t="shared" si="9"/>
        <v>0</v>
      </c>
      <c r="U29" s="541">
        <f t="shared" si="9"/>
        <v>0</v>
      </c>
      <c r="V29" s="541">
        <f t="shared" si="9"/>
        <v>0</v>
      </c>
      <c r="W29" s="43">
        <f t="shared" si="9"/>
        <v>0</v>
      </c>
      <c r="X29" s="43">
        <f t="shared" si="9"/>
        <v>0</v>
      </c>
      <c r="Y29" s="541">
        <f t="shared" si="9"/>
        <v>0</v>
      </c>
      <c r="Z29" s="541">
        <f t="shared" si="9"/>
        <v>0</v>
      </c>
      <c r="AA29" s="541">
        <f t="shared" si="9"/>
        <v>0</v>
      </c>
      <c r="AB29" s="541">
        <f t="shared" si="9"/>
        <v>0</v>
      </c>
      <c r="AC29" s="541">
        <f t="shared" si="9"/>
        <v>0</v>
      </c>
      <c r="AD29" s="541">
        <f t="shared" si="9"/>
        <v>0</v>
      </c>
      <c r="AE29" s="43">
        <f t="shared" si="9"/>
        <v>0</v>
      </c>
      <c r="AF29" s="43">
        <f t="shared" si="9"/>
        <v>0</v>
      </c>
      <c r="AG29" s="43">
        <f t="shared" si="9"/>
        <v>0</v>
      </c>
      <c r="AH29" s="43">
        <f t="shared" si="9"/>
        <v>0</v>
      </c>
      <c r="AI29" s="43">
        <f t="shared" si="9"/>
        <v>0</v>
      </c>
      <c r="AJ29" s="43">
        <f t="shared" si="9"/>
        <v>0</v>
      </c>
      <c r="AK29" s="541">
        <f t="shared" si="9"/>
        <v>0</v>
      </c>
      <c r="AL29" s="541">
        <f t="shared" si="9"/>
        <v>0</v>
      </c>
      <c r="AM29" s="541">
        <f t="shared" si="9"/>
        <v>0</v>
      </c>
      <c r="AN29" s="541">
        <f t="shared" si="9"/>
        <v>0</v>
      </c>
      <c r="AO29" s="541">
        <f t="shared" si="9"/>
        <v>0</v>
      </c>
      <c r="AP29" s="541">
        <f t="shared" si="9"/>
        <v>0</v>
      </c>
      <c r="AQ29" s="541">
        <f t="shared" si="9"/>
        <v>0</v>
      </c>
      <c r="AR29" s="541">
        <f t="shared" si="9"/>
        <v>0</v>
      </c>
      <c r="AS29" s="541">
        <f t="shared" si="9"/>
        <v>0</v>
      </c>
      <c r="AT29" s="541">
        <f t="shared" si="9"/>
        <v>0</v>
      </c>
      <c r="AU29" s="541">
        <f t="shared" si="9"/>
        <v>0</v>
      </c>
      <c r="AV29" s="541">
        <f t="shared" si="9"/>
        <v>0</v>
      </c>
      <c r="AW29" s="541">
        <f t="shared" si="9"/>
        <v>0</v>
      </c>
      <c r="AX29" s="541">
        <f t="shared" si="9"/>
        <v>0</v>
      </c>
      <c r="AY29" s="541">
        <f t="shared" si="9"/>
        <v>0</v>
      </c>
      <c r="AZ29" s="541">
        <f t="shared" si="9"/>
        <v>0</v>
      </c>
    </row>
    <row r="30" spans="1:52" s="44" customFormat="1" ht="47.25" x14ac:dyDescent="0.25">
      <c r="A30" s="39"/>
      <c r="B30" s="40" t="s">
        <v>110</v>
      </c>
      <c r="C30" s="41" t="s">
        <v>111</v>
      </c>
      <c r="D30" s="42" t="s">
        <v>91</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43">
        <v>0</v>
      </c>
      <c r="X30" s="43">
        <v>0</v>
      </c>
      <c r="Y30" s="541">
        <v>0</v>
      </c>
      <c r="Z30" s="541">
        <v>0</v>
      </c>
      <c r="AA30" s="541">
        <v>0</v>
      </c>
      <c r="AB30" s="541">
        <v>0</v>
      </c>
      <c r="AC30" s="541">
        <v>0</v>
      </c>
      <c r="AD30" s="541">
        <v>0</v>
      </c>
      <c r="AE30" s="43">
        <v>0</v>
      </c>
      <c r="AF30" s="43">
        <v>0</v>
      </c>
      <c r="AG30" s="43">
        <v>0</v>
      </c>
      <c r="AH30" s="43">
        <v>0</v>
      </c>
      <c r="AI30" s="43">
        <v>0</v>
      </c>
      <c r="AJ30" s="43">
        <v>0</v>
      </c>
      <c r="AK30" s="541">
        <v>0</v>
      </c>
      <c r="AL30" s="541">
        <v>0</v>
      </c>
      <c r="AM30" s="541">
        <v>0</v>
      </c>
      <c r="AN30" s="541">
        <v>0</v>
      </c>
      <c r="AO30" s="541">
        <v>0</v>
      </c>
      <c r="AP30" s="541">
        <v>0</v>
      </c>
      <c r="AQ30" s="541">
        <v>0</v>
      </c>
      <c r="AR30" s="541">
        <v>0</v>
      </c>
      <c r="AS30" s="541">
        <v>0</v>
      </c>
      <c r="AT30" s="541">
        <v>0</v>
      </c>
      <c r="AU30" s="541">
        <v>0</v>
      </c>
      <c r="AV30" s="541">
        <v>0</v>
      </c>
      <c r="AW30" s="541">
        <v>0</v>
      </c>
      <c r="AX30" s="541">
        <v>0</v>
      </c>
      <c r="AY30" s="541">
        <v>0</v>
      </c>
      <c r="AZ30" s="541">
        <v>0</v>
      </c>
    </row>
    <row r="31" spans="1:52" ht="47.25" x14ac:dyDescent="0.25">
      <c r="A31" s="39"/>
      <c r="B31" s="40" t="s">
        <v>112</v>
      </c>
      <c r="C31" s="41" t="s">
        <v>113</v>
      </c>
      <c r="D31" s="42" t="s">
        <v>91</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43">
        <v>0</v>
      </c>
      <c r="X31" s="43">
        <v>0</v>
      </c>
      <c r="Y31" s="541">
        <v>0</v>
      </c>
      <c r="Z31" s="541">
        <v>0</v>
      </c>
      <c r="AA31" s="541">
        <v>0</v>
      </c>
      <c r="AB31" s="541">
        <v>0</v>
      </c>
      <c r="AC31" s="541">
        <v>0</v>
      </c>
      <c r="AD31" s="541">
        <v>0</v>
      </c>
      <c r="AE31" s="43">
        <v>0</v>
      </c>
      <c r="AF31" s="43">
        <v>0</v>
      </c>
      <c r="AG31" s="43">
        <v>0</v>
      </c>
      <c r="AH31" s="43">
        <v>0</v>
      </c>
      <c r="AI31" s="43">
        <v>0</v>
      </c>
      <c r="AJ31" s="43">
        <v>0</v>
      </c>
      <c r="AK31" s="541">
        <v>0</v>
      </c>
      <c r="AL31" s="541">
        <v>0</v>
      </c>
      <c r="AM31" s="541">
        <v>0</v>
      </c>
      <c r="AN31" s="541">
        <v>0</v>
      </c>
      <c r="AO31" s="541">
        <v>0</v>
      </c>
      <c r="AP31" s="541">
        <v>0</v>
      </c>
      <c r="AQ31" s="541">
        <v>0</v>
      </c>
      <c r="AR31" s="541">
        <v>0</v>
      </c>
      <c r="AS31" s="541">
        <v>0</v>
      </c>
      <c r="AT31" s="541">
        <v>0</v>
      </c>
      <c r="AU31" s="541">
        <v>0</v>
      </c>
      <c r="AV31" s="541">
        <v>0</v>
      </c>
      <c r="AW31" s="541">
        <v>0</v>
      </c>
      <c r="AX31" s="541">
        <v>0</v>
      </c>
      <c r="AY31" s="541">
        <v>0</v>
      </c>
      <c r="AZ31" s="541">
        <v>0</v>
      </c>
    </row>
    <row r="32" spans="1:52" ht="31.5" x14ac:dyDescent="0.25">
      <c r="A32" s="39"/>
      <c r="B32" s="40" t="s">
        <v>114</v>
      </c>
      <c r="C32" s="41" t="s">
        <v>115</v>
      </c>
      <c r="D32" s="42" t="s">
        <v>91</v>
      </c>
      <c r="E32" s="541">
        <v>0</v>
      </c>
      <c r="F32" s="541">
        <v>0</v>
      </c>
      <c r="G32" s="541">
        <v>0</v>
      </c>
      <c r="H32" s="541">
        <v>0</v>
      </c>
      <c r="I32" s="541">
        <v>0</v>
      </c>
      <c r="J32" s="541">
        <v>0</v>
      </c>
      <c r="K32" s="541">
        <v>0</v>
      </c>
      <c r="L32" s="541">
        <v>0</v>
      </c>
      <c r="M32" s="541">
        <v>0</v>
      </c>
      <c r="N32" s="541">
        <v>0</v>
      </c>
      <c r="O32" s="541">
        <v>0</v>
      </c>
      <c r="P32" s="541">
        <v>0</v>
      </c>
      <c r="Q32" s="541">
        <v>0</v>
      </c>
      <c r="R32" s="541">
        <v>0</v>
      </c>
      <c r="S32" s="541">
        <v>0</v>
      </c>
      <c r="T32" s="541">
        <v>0</v>
      </c>
      <c r="U32" s="541">
        <v>0</v>
      </c>
      <c r="V32" s="541">
        <v>0</v>
      </c>
      <c r="W32" s="43">
        <v>0</v>
      </c>
      <c r="X32" s="43">
        <v>0</v>
      </c>
      <c r="Y32" s="541">
        <v>0</v>
      </c>
      <c r="Z32" s="541">
        <v>0</v>
      </c>
      <c r="AA32" s="541">
        <v>0</v>
      </c>
      <c r="AB32" s="541">
        <v>0</v>
      </c>
      <c r="AC32" s="541">
        <v>0</v>
      </c>
      <c r="AD32" s="541">
        <v>0</v>
      </c>
      <c r="AE32" s="43">
        <v>0</v>
      </c>
      <c r="AF32" s="43">
        <v>0</v>
      </c>
      <c r="AG32" s="43">
        <v>0</v>
      </c>
      <c r="AH32" s="43">
        <v>0</v>
      </c>
      <c r="AI32" s="43">
        <v>0</v>
      </c>
      <c r="AJ32" s="43">
        <v>0</v>
      </c>
      <c r="AK32" s="541">
        <v>0</v>
      </c>
      <c r="AL32" s="541">
        <v>0</v>
      </c>
      <c r="AM32" s="541">
        <v>0</v>
      </c>
      <c r="AN32" s="541">
        <v>0</v>
      </c>
      <c r="AO32" s="541">
        <v>0</v>
      </c>
      <c r="AP32" s="541">
        <v>0</v>
      </c>
      <c r="AQ32" s="541">
        <v>0</v>
      </c>
      <c r="AR32" s="541">
        <v>0</v>
      </c>
      <c r="AS32" s="541">
        <v>0</v>
      </c>
      <c r="AT32" s="541">
        <v>0</v>
      </c>
      <c r="AU32" s="541">
        <v>0</v>
      </c>
      <c r="AV32" s="541">
        <v>0</v>
      </c>
      <c r="AW32" s="541">
        <v>0</v>
      </c>
      <c r="AX32" s="541">
        <v>0</v>
      </c>
      <c r="AY32" s="541">
        <v>0</v>
      </c>
      <c r="AZ32" s="541">
        <v>0</v>
      </c>
    </row>
    <row r="33" spans="1:52" ht="31.5" x14ac:dyDescent="0.25">
      <c r="A33" s="39"/>
      <c r="B33" s="40" t="s">
        <v>116</v>
      </c>
      <c r="C33" s="41" t="s">
        <v>117</v>
      </c>
      <c r="D33" s="42" t="s">
        <v>91</v>
      </c>
      <c r="E33" s="541">
        <f>SUM(E34:E35)</f>
        <v>0</v>
      </c>
      <c r="F33" s="541">
        <f t="shared" ref="F33:AZ33" si="10">SUM(F34:F35)</f>
        <v>0</v>
      </c>
      <c r="G33" s="541">
        <f t="shared" si="10"/>
        <v>0</v>
      </c>
      <c r="H33" s="541">
        <f t="shared" si="10"/>
        <v>0</v>
      </c>
      <c r="I33" s="541">
        <f t="shared" si="10"/>
        <v>0</v>
      </c>
      <c r="J33" s="541">
        <f t="shared" si="10"/>
        <v>0</v>
      </c>
      <c r="K33" s="541">
        <f t="shared" si="10"/>
        <v>0</v>
      </c>
      <c r="L33" s="541">
        <f t="shared" si="10"/>
        <v>0</v>
      </c>
      <c r="M33" s="541">
        <f t="shared" si="10"/>
        <v>0</v>
      </c>
      <c r="N33" s="541">
        <f t="shared" si="10"/>
        <v>0</v>
      </c>
      <c r="O33" s="541">
        <f t="shared" si="10"/>
        <v>0</v>
      </c>
      <c r="P33" s="541">
        <f t="shared" si="10"/>
        <v>0</v>
      </c>
      <c r="Q33" s="541">
        <f t="shared" si="10"/>
        <v>0</v>
      </c>
      <c r="R33" s="541">
        <f t="shared" si="10"/>
        <v>0</v>
      </c>
      <c r="S33" s="541">
        <f t="shared" si="10"/>
        <v>0</v>
      </c>
      <c r="T33" s="541">
        <f t="shared" si="10"/>
        <v>0</v>
      </c>
      <c r="U33" s="541">
        <f t="shared" si="10"/>
        <v>0</v>
      </c>
      <c r="V33" s="541">
        <f t="shared" si="10"/>
        <v>0</v>
      </c>
      <c r="W33" s="43">
        <f t="shared" si="10"/>
        <v>0</v>
      </c>
      <c r="X33" s="43">
        <f t="shared" si="10"/>
        <v>0</v>
      </c>
      <c r="Y33" s="541">
        <f t="shared" si="10"/>
        <v>0</v>
      </c>
      <c r="Z33" s="541">
        <f t="shared" si="10"/>
        <v>0</v>
      </c>
      <c r="AA33" s="541">
        <f t="shared" si="10"/>
        <v>0</v>
      </c>
      <c r="AB33" s="541">
        <f t="shared" si="10"/>
        <v>0</v>
      </c>
      <c r="AC33" s="541">
        <f t="shared" si="10"/>
        <v>0</v>
      </c>
      <c r="AD33" s="541">
        <f t="shared" si="10"/>
        <v>0</v>
      </c>
      <c r="AE33" s="43">
        <f t="shared" si="10"/>
        <v>0</v>
      </c>
      <c r="AF33" s="43">
        <f t="shared" si="10"/>
        <v>0</v>
      </c>
      <c r="AG33" s="43">
        <f t="shared" si="10"/>
        <v>0</v>
      </c>
      <c r="AH33" s="43">
        <f t="shared" si="10"/>
        <v>0</v>
      </c>
      <c r="AI33" s="43">
        <f t="shared" si="10"/>
        <v>0</v>
      </c>
      <c r="AJ33" s="43">
        <f t="shared" si="10"/>
        <v>0</v>
      </c>
      <c r="AK33" s="541">
        <f t="shared" si="10"/>
        <v>0</v>
      </c>
      <c r="AL33" s="541">
        <f t="shared" si="10"/>
        <v>0</v>
      </c>
      <c r="AM33" s="541">
        <f t="shared" si="10"/>
        <v>0</v>
      </c>
      <c r="AN33" s="541">
        <f t="shared" si="10"/>
        <v>0</v>
      </c>
      <c r="AO33" s="541">
        <f t="shared" si="10"/>
        <v>0</v>
      </c>
      <c r="AP33" s="541">
        <f t="shared" si="10"/>
        <v>0</v>
      </c>
      <c r="AQ33" s="541">
        <f t="shared" si="10"/>
        <v>0</v>
      </c>
      <c r="AR33" s="541">
        <f t="shared" si="10"/>
        <v>0</v>
      </c>
      <c r="AS33" s="541">
        <f t="shared" si="10"/>
        <v>0</v>
      </c>
      <c r="AT33" s="541">
        <f t="shared" si="10"/>
        <v>0</v>
      </c>
      <c r="AU33" s="541">
        <f t="shared" si="10"/>
        <v>0</v>
      </c>
      <c r="AV33" s="541">
        <f t="shared" si="10"/>
        <v>0</v>
      </c>
      <c r="AW33" s="541">
        <f t="shared" si="10"/>
        <v>0</v>
      </c>
      <c r="AX33" s="541">
        <f t="shared" si="10"/>
        <v>0</v>
      </c>
      <c r="AY33" s="541">
        <f t="shared" si="10"/>
        <v>0</v>
      </c>
      <c r="AZ33" s="541">
        <f t="shared" si="10"/>
        <v>0</v>
      </c>
    </row>
    <row r="34" spans="1:52" ht="47.25" x14ac:dyDescent="0.25">
      <c r="A34" s="39"/>
      <c r="B34" s="40" t="s">
        <v>118</v>
      </c>
      <c r="C34" s="41" t="s">
        <v>119</v>
      </c>
      <c r="D34" s="42" t="s">
        <v>91</v>
      </c>
      <c r="E34" s="541">
        <v>0</v>
      </c>
      <c r="F34" s="541">
        <v>0</v>
      </c>
      <c r="G34" s="541">
        <v>0</v>
      </c>
      <c r="H34" s="541">
        <v>0</v>
      </c>
      <c r="I34" s="541">
        <v>0</v>
      </c>
      <c r="J34" s="541">
        <v>0</v>
      </c>
      <c r="K34" s="541">
        <v>0</v>
      </c>
      <c r="L34" s="541">
        <v>0</v>
      </c>
      <c r="M34" s="541">
        <v>0</v>
      </c>
      <c r="N34" s="541">
        <v>0</v>
      </c>
      <c r="O34" s="541">
        <v>0</v>
      </c>
      <c r="P34" s="541">
        <v>0</v>
      </c>
      <c r="Q34" s="541">
        <v>0</v>
      </c>
      <c r="R34" s="541">
        <v>0</v>
      </c>
      <c r="S34" s="541">
        <v>0</v>
      </c>
      <c r="T34" s="541">
        <v>0</v>
      </c>
      <c r="U34" s="541">
        <v>0</v>
      </c>
      <c r="V34" s="541">
        <v>0</v>
      </c>
      <c r="W34" s="43">
        <v>0</v>
      </c>
      <c r="X34" s="43">
        <v>0</v>
      </c>
      <c r="Y34" s="541">
        <v>0</v>
      </c>
      <c r="Z34" s="541">
        <v>0</v>
      </c>
      <c r="AA34" s="541">
        <v>0</v>
      </c>
      <c r="AB34" s="541">
        <v>0</v>
      </c>
      <c r="AC34" s="541">
        <v>0</v>
      </c>
      <c r="AD34" s="541">
        <v>0</v>
      </c>
      <c r="AE34" s="43">
        <v>0</v>
      </c>
      <c r="AF34" s="43">
        <v>0</v>
      </c>
      <c r="AG34" s="43">
        <v>0</v>
      </c>
      <c r="AH34" s="43">
        <v>0</v>
      </c>
      <c r="AI34" s="43">
        <v>0</v>
      </c>
      <c r="AJ34" s="43">
        <v>0</v>
      </c>
      <c r="AK34" s="541">
        <v>0</v>
      </c>
      <c r="AL34" s="541">
        <v>0</v>
      </c>
      <c r="AM34" s="541">
        <v>0</v>
      </c>
      <c r="AN34" s="541">
        <v>0</v>
      </c>
      <c r="AO34" s="541">
        <v>0</v>
      </c>
      <c r="AP34" s="541">
        <v>0</v>
      </c>
      <c r="AQ34" s="541">
        <v>0</v>
      </c>
      <c r="AR34" s="541">
        <v>0</v>
      </c>
      <c r="AS34" s="541">
        <v>0</v>
      </c>
      <c r="AT34" s="541">
        <v>0</v>
      </c>
      <c r="AU34" s="541">
        <v>0</v>
      </c>
      <c r="AV34" s="541">
        <v>0</v>
      </c>
      <c r="AW34" s="541">
        <v>0</v>
      </c>
      <c r="AX34" s="541">
        <v>0</v>
      </c>
      <c r="AY34" s="541">
        <v>0</v>
      </c>
      <c r="AZ34" s="541">
        <v>0</v>
      </c>
    </row>
    <row r="35" spans="1:52" ht="31.5" x14ac:dyDescent="0.25">
      <c r="A35" s="39"/>
      <c r="B35" s="40" t="s">
        <v>120</v>
      </c>
      <c r="C35" s="41" t="s">
        <v>121</v>
      </c>
      <c r="D35" s="42" t="s">
        <v>91</v>
      </c>
      <c r="E35" s="541">
        <v>0</v>
      </c>
      <c r="F35" s="541">
        <v>0</v>
      </c>
      <c r="G35" s="541">
        <v>0</v>
      </c>
      <c r="H35" s="541">
        <v>0</v>
      </c>
      <c r="I35" s="541">
        <v>0</v>
      </c>
      <c r="J35" s="541">
        <v>0</v>
      </c>
      <c r="K35" s="541">
        <v>0</v>
      </c>
      <c r="L35" s="541">
        <v>0</v>
      </c>
      <c r="M35" s="541">
        <v>0</v>
      </c>
      <c r="N35" s="541">
        <v>0</v>
      </c>
      <c r="O35" s="541">
        <v>0</v>
      </c>
      <c r="P35" s="541">
        <v>0</v>
      </c>
      <c r="Q35" s="541">
        <v>0</v>
      </c>
      <c r="R35" s="541">
        <v>0</v>
      </c>
      <c r="S35" s="541">
        <v>0</v>
      </c>
      <c r="T35" s="541">
        <v>0</v>
      </c>
      <c r="U35" s="541">
        <v>0</v>
      </c>
      <c r="V35" s="541">
        <v>0</v>
      </c>
      <c r="W35" s="43">
        <v>0</v>
      </c>
      <c r="X35" s="43">
        <v>0</v>
      </c>
      <c r="Y35" s="541">
        <v>0</v>
      </c>
      <c r="Z35" s="541">
        <v>0</v>
      </c>
      <c r="AA35" s="541">
        <v>0</v>
      </c>
      <c r="AB35" s="541">
        <v>0</v>
      </c>
      <c r="AC35" s="541">
        <v>0</v>
      </c>
      <c r="AD35" s="541">
        <v>0</v>
      </c>
      <c r="AE35" s="43">
        <v>0</v>
      </c>
      <c r="AF35" s="43">
        <v>0</v>
      </c>
      <c r="AG35" s="43">
        <v>0</v>
      </c>
      <c r="AH35" s="43">
        <v>0</v>
      </c>
      <c r="AI35" s="43">
        <v>0</v>
      </c>
      <c r="AJ35" s="43">
        <v>0</v>
      </c>
      <c r="AK35" s="541">
        <v>0</v>
      </c>
      <c r="AL35" s="541">
        <v>0</v>
      </c>
      <c r="AM35" s="541">
        <v>0</v>
      </c>
      <c r="AN35" s="541">
        <v>0</v>
      </c>
      <c r="AO35" s="541">
        <v>0</v>
      </c>
      <c r="AP35" s="541">
        <v>0</v>
      </c>
      <c r="AQ35" s="541">
        <v>0</v>
      </c>
      <c r="AR35" s="541">
        <v>0</v>
      </c>
      <c r="AS35" s="541">
        <v>0</v>
      </c>
      <c r="AT35" s="541">
        <v>0</v>
      </c>
      <c r="AU35" s="541">
        <v>0</v>
      </c>
      <c r="AV35" s="541">
        <v>0</v>
      </c>
      <c r="AW35" s="541">
        <v>0</v>
      </c>
      <c r="AX35" s="541">
        <v>0</v>
      </c>
      <c r="AY35" s="541">
        <v>0</v>
      </c>
      <c r="AZ35" s="541">
        <v>0</v>
      </c>
    </row>
    <row r="36" spans="1:52" ht="31.5" x14ac:dyDescent="0.25">
      <c r="A36" s="39"/>
      <c r="B36" s="40" t="s">
        <v>122</v>
      </c>
      <c r="C36" s="41" t="s">
        <v>123</v>
      </c>
      <c r="D36" s="42" t="s">
        <v>91</v>
      </c>
      <c r="E36" s="541">
        <v>0</v>
      </c>
      <c r="F36" s="541">
        <v>0</v>
      </c>
      <c r="G36" s="541">
        <v>0</v>
      </c>
      <c r="H36" s="541">
        <v>0</v>
      </c>
      <c r="I36" s="541">
        <v>0</v>
      </c>
      <c r="J36" s="541">
        <v>0</v>
      </c>
      <c r="K36" s="541">
        <v>0</v>
      </c>
      <c r="L36" s="541">
        <v>0</v>
      </c>
      <c r="M36" s="541">
        <v>0</v>
      </c>
      <c r="N36" s="541">
        <v>0</v>
      </c>
      <c r="O36" s="541">
        <v>0</v>
      </c>
      <c r="P36" s="541">
        <v>0</v>
      </c>
      <c r="Q36" s="541">
        <v>0</v>
      </c>
      <c r="R36" s="541">
        <v>0</v>
      </c>
      <c r="S36" s="541">
        <v>0</v>
      </c>
      <c r="T36" s="541">
        <v>0</v>
      </c>
      <c r="U36" s="541">
        <v>0</v>
      </c>
      <c r="V36" s="541">
        <v>0</v>
      </c>
      <c r="W36" s="43">
        <v>0</v>
      </c>
      <c r="X36" s="43">
        <v>0</v>
      </c>
      <c r="Y36" s="541">
        <v>0</v>
      </c>
      <c r="Z36" s="541">
        <v>0</v>
      </c>
      <c r="AA36" s="541">
        <v>0</v>
      </c>
      <c r="AB36" s="541">
        <v>0</v>
      </c>
      <c r="AC36" s="541">
        <v>0</v>
      </c>
      <c r="AD36" s="541">
        <v>0</v>
      </c>
      <c r="AE36" s="43">
        <v>0</v>
      </c>
      <c r="AF36" s="43">
        <v>0</v>
      </c>
      <c r="AG36" s="43">
        <v>0</v>
      </c>
      <c r="AH36" s="43">
        <v>0</v>
      </c>
      <c r="AI36" s="43">
        <v>0</v>
      </c>
      <c r="AJ36" s="43">
        <v>0</v>
      </c>
      <c r="AK36" s="541">
        <v>0</v>
      </c>
      <c r="AL36" s="541">
        <v>0</v>
      </c>
      <c r="AM36" s="541">
        <v>0</v>
      </c>
      <c r="AN36" s="541">
        <v>0</v>
      </c>
      <c r="AO36" s="541">
        <v>0</v>
      </c>
      <c r="AP36" s="541">
        <v>0</v>
      </c>
      <c r="AQ36" s="541">
        <v>0</v>
      </c>
      <c r="AR36" s="541">
        <v>0</v>
      </c>
      <c r="AS36" s="541">
        <v>0</v>
      </c>
      <c r="AT36" s="541">
        <v>0</v>
      </c>
      <c r="AU36" s="541">
        <v>0</v>
      </c>
      <c r="AV36" s="541">
        <v>0</v>
      </c>
      <c r="AW36" s="541">
        <v>0</v>
      </c>
      <c r="AX36" s="541">
        <v>0</v>
      </c>
      <c r="AY36" s="541">
        <v>0</v>
      </c>
      <c r="AZ36" s="541">
        <v>0</v>
      </c>
    </row>
    <row r="37" spans="1:52" ht="31.5" x14ac:dyDescent="0.25">
      <c r="A37" s="39"/>
      <c r="B37" s="40" t="s">
        <v>124</v>
      </c>
      <c r="C37" s="41" t="s">
        <v>125</v>
      </c>
      <c r="D37" s="42" t="s">
        <v>91</v>
      </c>
      <c r="E37" s="541">
        <v>0</v>
      </c>
      <c r="F37" s="541">
        <v>0</v>
      </c>
      <c r="G37" s="541">
        <v>0</v>
      </c>
      <c r="H37" s="541">
        <v>0</v>
      </c>
      <c r="I37" s="541">
        <v>0</v>
      </c>
      <c r="J37" s="541">
        <v>0</v>
      </c>
      <c r="K37" s="541">
        <v>0</v>
      </c>
      <c r="L37" s="541">
        <v>0</v>
      </c>
      <c r="M37" s="541">
        <v>0</v>
      </c>
      <c r="N37" s="541">
        <v>0</v>
      </c>
      <c r="O37" s="541">
        <v>0</v>
      </c>
      <c r="P37" s="541">
        <v>0</v>
      </c>
      <c r="Q37" s="541">
        <v>0</v>
      </c>
      <c r="R37" s="541">
        <v>0</v>
      </c>
      <c r="S37" s="541">
        <v>0</v>
      </c>
      <c r="T37" s="541">
        <v>0</v>
      </c>
      <c r="U37" s="541">
        <v>0</v>
      </c>
      <c r="V37" s="541">
        <v>0</v>
      </c>
      <c r="W37" s="43">
        <v>0</v>
      </c>
      <c r="X37" s="43">
        <v>0</v>
      </c>
      <c r="Y37" s="541">
        <v>0</v>
      </c>
      <c r="Z37" s="541">
        <v>0</v>
      </c>
      <c r="AA37" s="541">
        <v>0</v>
      </c>
      <c r="AB37" s="541">
        <v>0</v>
      </c>
      <c r="AC37" s="541">
        <v>0</v>
      </c>
      <c r="AD37" s="541">
        <v>0</v>
      </c>
      <c r="AE37" s="43">
        <v>0</v>
      </c>
      <c r="AF37" s="43">
        <v>0</v>
      </c>
      <c r="AG37" s="43">
        <v>0</v>
      </c>
      <c r="AH37" s="43">
        <v>0</v>
      </c>
      <c r="AI37" s="43">
        <v>0</v>
      </c>
      <c r="AJ37" s="43">
        <v>0</v>
      </c>
      <c r="AK37" s="541">
        <v>0</v>
      </c>
      <c r="AL37" s="541">
        <v>0</v>
      </c>
      <c r="AM37" s="541">
        <v>0</v>
      </c>
      <c r="AN37" s="541">
        <v>0</v>
      </c>
      <c r="AO37" s="541">
        <v>0</v>
      </c>
      <c r="AP37" s="541">
        <v>0</v>
      </c>
      <c r="AQ37" s="541">
        <v>0</v>
      </c>
      <c r="AR37" s="541">
        <v>0</v>
      </c>
      <c r="AS37" s="541">
        <v>0</v>
      </c>
      <c r="AT37" s="541">
        <v>0</v>
      </c>
      <c r="AU37" s="541">
        <v>0</v>
      </c>
      <c r="AV37" s="541">
        <v>0</v>
      </c>
      <c r="AW37" s="541">
        <v>0</v>
      </c>
      <c r="AX37" s="541">
        <v>0</v>
      </c>
      <c r="AY37" s="541">
        <v>0</v>
      </c>
      <c r="AZ37" s="541">
        <v>0</v>
      </c>
    </row>
    <row r="38" spans="1:52" ht="78.75" x14ac:dyDescent="0.25">
      <c r="A38" s="39"/>
      <c r="B38" s="40" t="s">
        <v>124</v>
      </c>
      <c r="C38" s="41" t="s">
        <v>126</v>
      </c>
      <c r="D38" s="42" t="s">
        <v>91</v>
      </c>
      <c r="E38" s="541">
        <v>0</v>
      </c>
      <c r="F38" s="541">
        <v>0</v>
      </c>
      <c r="G38" s="541">
        <v>0</v>
      </c>
      <c r="H38" s="541">
        <v>0</v>
      </c>
      <c r="I38" s="541">
        <v>0</v>
      </c>
      <c r="J38" s="541">
        <v>0</v>
      </c>
      <c r="K38" s="541">
        <v>0</v>
      </c>
      <c r="L38" s="541">
        <v>0</v>
      </c>
      <c r="M38" s="541">
        <v>0</v>
      </c>
      <c r="N38" s="541">
        <v>0</v>
      </c>
      <c r="O38" s="541">
        <v>0</v>
      </c>
      <c r="P38" s="541">
        <v>0</v>
      </c>
      <c r="Q38" s="541">
        <v>0</v>
      </c>
      <c r="R38" s="541">
        <v>0</v>
      </c>
      <c r="S38" s="541">
        <v>0</v>
      </c>
      <c r="T38" s="541">
        <v>0</v>
      </c>
      <c r="U38" s="541">
        <v>0</v>
      </c>
      <c r="V38" s="541">
        <v>0</v>
      </c>
      <c r="W38" s="43">
        <v>0</v>
      </c>
      <c r="X38" s="43">
        <v>0</v>
      </c>
      <c r="Y38" s="541">
        <v>0</v>
      </c>
      <c r="Z38" s="541">
        <v>0</v>
      </c>
      <c r="AA38" s="541">
        <v>0</v>
      </c>
      <c r="AB38" s="541">
        <v>0</v>
      </c>
      <c r="AC38" s="541">
        <v>0</v>
      </c>
      <c r="AD38" s="541">
        <v>0</v>
      </c>
      <c r="AE38" s="43">
        <v>0</v>
      </c>
      <c r="AF38" s="43">
        <v>0</v>
      </c>
      <c r="AG38" s="43">
        <v>0</v>
      </c>
      <c r="AH38" s="43">
        <v>0</v>
      </c>
      <c r="AI38" s="43">
        <v>0</v>
      </c>
      <c r="AJ38" s="43">
        <v>0</v>
      </c>
      <c r="AK38" s="541">
        <v>0</v>
      </c>
      <c r="AL38" s="541">
        <v>0</v>
      </c>
      <c r="AM38" s="541">
        <v>0</v>
      </c>
      <c r="AN38" s="541">
        <v>0</v>
      </c>
      <c r="AO38" s="541">
        <v>0</v>
      </c>
      <c r="AP38" s="541">
        <v>0</v>
      </c>
      <c r="AQ38" s="541">
        <v>0</v>
      </c>
      <c r="AR38" s="541">
        <v>0</v>
      </c>
      <c r="AS38" s="541">
        <v>0</v>
      </c>
      <c r="AT38" s="541">
        <v>0</v>
      </c>
      <c r="AU38" s="541">
        <v>0</v>
      </c>
      <c r="AV38" s="541">
        <v>0</v>
      </c>
      <c r="AW38" s="541">
        <v>0</v>
      </c>
      <c r="AX38" s="541">
        <v>0</v>
      </c>
      <c r="AY38" s="541">
        <v>0</v>
      </c>
      <c r="AZ38" s="541">
        <v>0</v>
      </c>
    </row>
    <row r="39" spans="1:52" ht="63" x14ac:dyDescent="0.25">
      <c r="A39" s="39"/>
      <c r="B39" s="40" t="s">
        <v>124</v>
      </c>
      <c r="C39" s="41" t="s">
        <v>127</v>
      </c>
      <c r="D39" s="42" t="s">
        <v>91</v>
      </c>
      <c r="E39" s="541">
        <v>0</v>
      </c>
      <c r="F39" s="541">
        <v>0</v>
      </c>
      <c r="G39" s="541">
        <v>0</v>
      </c>
      <c r="H39" s="541">
        <v>0</v>
      </c>
      <c r="I39" s="541">
        <v>0</v>
      </c>
      <c r="J39" s="541">
        <v>0</v>
      </c>
      <c r="K39" s="541">
        <v>0</v>
      </c>
      <c r="L39" s="541">
        <v>0</v>
      </c>
      <c r="M39" s="541">
        <v>0</v>
      </c>
      <c r="N39" s="541">
        <v>0</v>
      </c>
      <c r="O39" s="541">
        <v>0</v>
      </c>
      <c r="P39" s="541">
        <v>0</v>
      </c>
      <c r="Q39" s="541">
        <v>0</v>
      </c>
      <c r="R39" s="541">
        <v>0</v>
      </c>
      <c r="S39" s="541">
        <v>0</v>
      </c>
      <c r="T39" s="541">
        <v>0</v>
      </c>
      <c r="U39" s="541">
        <v>0</v>
      </c>
      <c r="V39" s="541">
        <v>0</v>
      </c>
      <c r="W39" s="43">
        <v>0</v>
      </c>
      <c r="X39" s="43">
        <v>0</v>
      </c>
      <c r="Y39" s="541">
        <v>0</v>
      </c>
      <c r="Z39" s="541">
        <v>0</v>
      </c>
      <c r="AA39" s="541">
        <v>0</v>
      </c>
      <c r="AB39" s="541">
        <v>0</v>
      </c>
      <c r="AC39" s="541">
        <v>0</v>
      </c>
      <c r="AD39" s="541">
        <v>0</v>
      </c>
      <c r="AE39" s="43">
        <v>0</v>
      </c>
      <c r="AF39" s="43">
        <v>0</v>
      </c>
      <c r="AG39" s="43">
        <v>0</v>
      </c>
      <c r="AH39" s="43">
        <v>0</v>
      </c>
      <c r="AI39" s="43">
        <v>0</v>
      </c>
      <c r="AJ39" s="43">
        <v>0</v>
      </c>
      <c r="AK39" s="541">
        <v>0</v>
      </c>
      <c r="AL39" s="541">
        <v>0</v>
      </c>
      <c r="AM39" s="541">
        <v>0</v>
      </c>
      <c r="AN39" s="541">
        <v>0</v>
      </c>
      <c r="AO39" s="541">
        <v>0</v>
      </c>
      <c r="AP39" s="541">
        <v>0</v>
      </c>
      <c r="AQ39" s="541">
        <v>0</v>
      </c>
      <c r="AR39" s="541">
        <v>0</v>
      </c>
      <c r="AS39" s="541">
        <v>0</v>
      </c>
      <c r="AT39" s="541">
        <v>0</v>
      </c>
      <c r="AU39" s="541">
        <v>0</v>
      </c>
      <c r="AV39" s="541">
        <v>0</v>
      </c>
      <c r="AW39" s="541">
        <v>0</v>
      </c>
      <c r="AX39" s="541">
        <v>0</v>
      </c>
      <c r="AY39" s="541">
        <v>0</v>
      </c>
      <c r="AZ39" s="541">
        <v>0</v>
      </c>
    </row>
    <row r="40" spans="1:52" ht="63" x14ac:dyDescent="0.25">
      <c r="A40" s="39"/>
      <c r="B40" s="40" t="s">
        <v>124</v>
      </c>
      <c r="C40" s="41" t="s">
        <v>128</v>
      </c>
      <c r="D40" s="42" t="s">
        <v>91</v>
      </c>
      <c r="E40" s="541">
        <v>0</v>
      </c>
      <c r="F40" s="541">
        <v>0</v>
      </c>
      <c r="G40" s="541">
        <v>0</v>
      </c>
      <c r="H40" s="541">
        <v>0</v>
      </c>
      <c r="I40" s="541">
        <v>0</v>
      </c>
      <c r="J40" s="541">
        <v>0</v>
      </c>
      <c r="K40" s="541">
        <v>0</v>
      </c>
      <c r="L40" s="541">
        <v>0</v>
      </c>
      <c r="M40" s="541">
        <v>0</v>
      </c>
      <c r="N40" s="541">
        <v>0</v>
      </c>
      <c r="O40" s="541">
        <v>0</v>
      </c>
      <c r="P40" s="541">
        <v>0</v>
      </c>
      <c r="Q40" s="541">
        <v>0</v>
      </c>
      <c r="R40" s="541">
        <v>0</v>
      </c>
      <c r="S40" s="541">
        <v>0</v>
      </c>
      <c r="T40" s="541">
        <v>0</v>
      </c>
      <c r="U40" s="541">
        <v>0</v>
      </c>
      <c r="V40" s="541">
        <v>0</v>
      </c>
      <c r="W40" s="43">
        <v>0</v>
      </c>
      <c r="X40" s="43">
        <v>0</v>
      </c>
      <c r="Y40" s="541">
        <v>0</v>
      </c>
      <c r="Z40" s="541">
        <v>0</v>
      </c>
      <c r="AA40" s="541">
        <v>0</v>
      </c>
      <c r="AB40" s="541">
        <v>0</v>
      </c>
      <c r="AC40" s="541">
        <v>0</v>
      </c>
      <c r="AD40" s="541">
        <v>0</v>
      </c>
      <c r="AE40" s="43">
        <v>0</v>
      </c>
      <c r="AF40" s="43">
        <v>0</v>
      </c>
      <c r="AG40" s="43">
        <v>0</v>
      </c>
      <c r="AH40" s="43">
        <v>0</v>
      </c>
      <c r="AI40" s="43">
        <v>0</v>
      </c>
      <c r="AJ40" s="43">
        <v>0</v>
      </c>
      <c r="AK40" s="541">
        <v>0</v>
      </c>
      <c r="AL40" s="541">
        <v>0</v>
      </c>
      <c r="AM40" s="541">
        <v>0</v>
      </c>
      <c r="AN40" s="541">
        <v>0</v>
      </c>
      <c r="AO40" s="541">
        <v>0</v>
      </c>
      <c r="AP40" s="541">
        <v>0</v>
      </c>
      <c r="AQ40" s="541">
        <v>0</v>
      </c>
      <c r="AR40" s="541">
        <v>0</v>
      </c>
      <c r="AS40" s="541">
        <v>0</v>
      </c>
      <c r="AT40" s="541">
        <v>0</v>
      </c>
      <c r="AU40" s="541">
        <v>0</v>
      </c>
      <c r="AV40" s="541">
        <v>0</v>
      </c>
      <c r="AW40" s="541">
        <v>0</v>
      </c>
      <c r="AX40" s="541">
        <v>0</v>
      </c>
      <c r="AY40" s="541">
        <v>0</v>
      </c>
      <c r="AZ40" s="541">
        <v>0</v>
      </c>
    </row>
    <row r="41" spans="1:52" ht="31.5" x14ac:dyDescent="0.25">
      <c r="A41" s="39"/>
      <c r="B41" s="40" t="s">
        <v>129</v>
      </c>
      <c r="C41" s="41" t="s">
        <v>125</v>
      </c>
      <c r="D41" s="42" t="s">
        <v>91</v>
      </c>
      <c r="E41" s="541">
        <v>0</v>
      </c>
      <c r="F41" s="541">
        <v>0</v>
      </c>
      <c r="G41" s="541">
        <v>0</v>
      </c>
      <c r="H41" s="541">
        <v>0</v>
      </c>
      <c r="I41" s="541">
        <v>0</v>
      </c>
      <c r="J41" s="541">
        <v>0</v>
      </c>
      <c r="K41" s="541">
        <v>0</v>
      </c>
      <c r="L41" s="541">
        <v>0</v>
      </c>
      <c r="M41" s="541">
        <v>0</v>
      </c>
      <c r="N41" s="541">
        <v>0</v>
      </c>
      <c r="O41" s="541">
        <v>0</v>
      </c>
      <c r="P41" s="541">
        <v>0</v>
      </c>
      <c r="Q41" s="541">
        <v>0</v>
      </c>
      <c r="R41" s="541">
        <v>0</v>
      </c>
      <c r="S41" s="541">
        <v>0</v>
      </c>
      <c r="T41" s="541">
        <v>0</v>
      </c>
      <c r="U41" s="541">
        <v>0</v>
      </c>
      <c r="V41" s="541">
        <v>0</v>
      </c>
      <c r="W41" s="43">
        <v>0</v>
      </c>
      <c r="X41" s="43">
        <v>0</v>
      </c>
      <c r="Y41" s="541">
        <v>0</v>
      </c>
      <c r="Z41" s="541">
        <v>0</v>
      </c>
      <c r="AA41" s="541">
        <v>0</v>
      </c>
      <c r="AB41" s="541">
        <v>0</v>
      </c>
      <c r="AC41" s="541">
        <v>0</v>
      </c>
      <c r="AD41" s="541">
        <v>0</v>
      </c>
      <c r="AE41" s="43">
        <v>0</v>
      </c>
      <c r="AF41" s="43">
        <v>0</v>
      </c>
      <c r="AG41" s="43">
        <v>0</v>
      </c>
      <c r="AH41" s="43">
        <v>0</v>
      </c>
      <c r="AI41" s="43">
        <v>0</v>
      </c>
      <c r="AJ41" s="43">
        <v>0</v>
      </c>
      <c r="AK41" s="541">
        <v>0</v>
      </c>
      <c r="AL41" s="541">
        <v>0</v>
      </c>
      <c r="AM41" s="541">
        <v>0</v>
      </c>
      <c r="AN41" s="541">
        <v>0</v>
      </c>
      <c r="AO41" s="541">
        <v>0</v>
      </c>
      <c r="AP41" s="541">
        <v>0</v>
      </c>
      <c r="AQ41" s="541">
        <v>0</v>
      </c>
      <c r="AR41" s="541">
        <v>0</v>
      </c>
      <c r="AS41" s="541">
        <v>0</v>
      </c>
      <c r="AT41" s="541">
        <v>0</v>
      </c>
      <c r="AU41" s="541">
        <v>0</v>
      </c>
      <c r="AV41" s="541">
        <v>0</v>
      </c>
      <c r="AW41" s="541">
        <v>0</v>
      </c>
      <c r="AX41" s="541">
        <v>0</v>
      </c>
      <c r="AY41" s="541">
        <v>0</v>
      </c>
      <c r="AZ41" s="541">
        <v>0</v>
      </c>
    </row>
    <row r="42" spans="1:52" ht="78.75" x14ac:dyDescent="0.25">
      <c r="A42" s="39"/>
      <c r="B42" s="40" t="s">
        <v>129</v>
      </c>
      <c r="C42" s="41" t="s">
        <v>126</v>
      </c>
      <c r="D42" s="42" t="s">
        <v>91</v>
      </c>
      <c r="E42" s="541">
        <v>0</v>
      </c>
      <c r="F42" s="541">
        <v>0</v>
      </c>
      <c r="G42" s="541">
        <v>0</v>
      </c>
      <c r="H42" s="541">
        <v>0</v>
      </c>
      <c r="I42" s="541">
        <v>0</v>
      </c>
      <c r="J42" s="541">
        <v>0</v>
      </c>
      <c r="K42" s="541">
        <v>0</v>
      </c>
      <c r="L42" s="541">
        <v>0</v>
      </c>
      <c r="M42" s="541">
        <v>0</v>
      </c>
      <c r="N42" s="541">
        <v>0</v>
      </c>
      <c r="O42" s="541">
        <v>0</v>
      </c>
      <c r="P42" s="541">
        <v>0</v>
      </c>
      <c r="Q42" s="541">
        <v>0</v>
      </c>
      <c r="R42" s="541">
        <v>0</v>
      </c>
      <c r="S42" s="541">
        <v>0</v>
      </c>
      <c r="T42" s="541">
        <v>0</v>
      </c>
      <c r="U42" s="541">
        <v>0</v>
      </c>
      <c r="V42" s="541">
        <v>0</v>
      </c>
      <c r="W42" s="43">
        <v>0</v>
      </c>
      <c r="X42" s="43">
        <v>0</v>
      </c>
      <c r="Y42" s="541">
        <v>0</v>
      </c>
      <c r="Z42" s="541">
        <v>0</v>
      </c>
      <c r="AA42" s="541">
        <v>0</v>
      </c>
      <c r="AB42" s="541">
        <v>0</v>
      </c>
      <c r="AC42" s="541">
        <v>0</v>
      </c>
      <c r="AD42" s="541">
        <v>0</v>
      </c>
      <c r="AE42" s="43">
        <v>0</v>
      </c>
      <c r="AF42" s="43">
        <v>0</v>
      </c>
      <c r="AG42" s="43">
        <v>0</v>
      </c>
      <c r="AH42" s="43">
        <v>0</v>
      </c>
      <c r="AI42" s="43">
        <v>0</v>
      </c>
      <c r="AJ42" s="43">
        <v>0</v>
      </c>
      <c r="AK42" s="541">
        <v>0</v>
      </c>
      <c r="AL42" s="541">
        <v>0</v>
      </c>
      <c r="AM42" s="541">
        <v>0</v>
      </c>
      <c r="AN42" s="541">
        <v>0</v>
      </c>
      <c r="AO42" s="541">
        <v>0</v>
      </c>
      <c r="AP42" s="541">
        <v>0</v>
      </c>
      <c r="AQ42" s="541">
        <v>0</v>
      </c>
      <c r="AR42" s="541">
        <v>0</v>
      </c>
      <c r="AS42" s="541">
        <v>0</v>
      </c>
      <c r="AT42" s="541">
        <v>0</v>
      </c>
      <c r="AU42" s="541">
        <v>0</v>
      </c>
      <c r="AV42" s="541">
        <v>0</v>
      </c>
      <c r="AW42" s="541">
        <v>0</v>
      </c>
      <c r="AX42" s="541">
        <v>0</v>
      </c>
      <c r="AY42" s="541">
        <v>0</v>
      </c>
      <c r="AZ42" s="541">
        <v>0</v>
      </c>
    </row>
    <row r="43" spans="1:52" ht="63" x14ac:dyDescent="0.25">
      <c r="A43" s="39"/>
      <c r="B43" s="40" t="s">
        <v>129</v>
      </c>
      <c r="C43" s="41" t="s">
        <v>127</v>
      </c>
      <c r="D43" s="42" t="s">
        <v>91</v>
      </c>
      <c r="E43" s="541">
        <v>0</v>
      </c>
      <c r="F43" s="541">
        <v>0</v>
      </c>
      <c r="G43" s="541">
        <v>0</v>
      </c>
      <c r="H43" s="541">
        <v>0</v>
      </c>
      <c r="I43" s="541">
        <v>0</v>
      </c>
      <c r="J43" s="541">
        <v>0</v>
      </c>
      <c r="K43" s="541">
        <v>0</v>
      </c>
      <c r="L43" s="541">
        <v>0</v>
      </c>
      <c r="M43" s="541">
        <v>0</v>
      </c>
      <c r="N43" s="541">
        <v>0</v>
      </c>
      <c r="O43" s="541">
        <v>0</v>
      </c>
      <c r="P43" s="541">
        <v>0</v>
      </c>
      <c r="Q43" s="541">
        <v>0</v>
      </c>
      <c r="R43" s="541">
        <v>0</v>
      </c>
      <c r="S43" s="541">
        <v>0</v>
      </c>
      <c r="T43" s="541">
        <v>0</v>
      </c>
      <c r="U43" s="541">
        <v>0</v>
      </c>
      <c r="V43" s="541">
        <v>0</v>
      </c>
      <c r="W43" s="43">
        <v>0</v>
      </c>
      <c r="X43" s="43">
        <v>0</v>
      </c>
      <c r="Y43" s="541">
        <v>0</v>
      </c>
      <c r="Z43" s="541">
        <v>0</v>
      </c>
      <c r="AA43" s="541">
        <v>0</v>
      </c>
      <c r="AB43" s="541">
        <v>0</v>
      </c>
      <c r="AC43" s="541">
        <v>0</v>
      </c>
      <c r="AD43" s="541">
        <v>0</v>
      </c>
      <c r="AE43" s="43">
        <v>0</v>
      </c>
      <c r="AF43" s="43">
        <v>0</v>
      </c>
      <c r="AG43" s="43">
        <v>0</v>
      </c>
      <c r="AH43" s="43">
        <v>0</v>
      </c>
      <c r="AI43" s="43">
        <v>0</v>
      </c>
      <c r="AJ43" s="43">
        <v>0</v>
      </c>
      <c r="AK43" s="541">
        <v>0</v>
      </c>
      <c r="AL43" s="541">
        <v>0</v>
      </c>
      <c r="AM43" s="541">
        <v>0</v>
      </c>
      <c r="AN43" s="541">
        <v>0</v>
      </c>
      <c r="AO43" s="541">
        <v>0</v>
      </c>
      <c r="AP43" s="541">
        <v>0</v>
      </c>
      <c r="AQ43" s="541">
        <v>0</v>
      </c>
      <c r="AR43" s="541">
        <v>0</v>
      </c>
      <c r="AS43" s="541">
        <v>0</v>
      </c>
      <c r="AT43" s="541">
        <v>0</v>
      </c>
      <c r="AU43" s="541">
        <v>0</v>
      </c>
      <c r="AV43" s="541">
        <v>0</v>
      </c>
      <c r="AW43" s="541">
        <v>0</v>
      </c>
      <c r="AX43" s="541">
        <v>0</v>
      </c>
      <c r="AY43" s="541">
        <v>0</v>
      </c>
      <c r="AZ43" s="541">
        <v>0</v>
      </c>
    </row>
    <row r="44" spans="1:52" ht="63" x14ac:dyDescent="0.25">
      <c r="A44" s="39"/>
      <c r="B44" s="40" t="s">
        <v>129</v>
      </c>
      <c r="C44" s="41" t="s">
        <v>130</v>
      </c>
      <c r="D44" s="42" t="s">
        <v>91</v>
      </c>
      <c r="E44" s="541">
        <v>0</v>
      </c>
      <c r="F44" s="541">
        <v>0</v>
      </c>
      <c r="G44" s="541">
        <v>0</v>
      </c>
      <c r="H44" s="541">
        <v>0</v>
      </c>
      <c r="I44" s="541">
        <v>0</v>
      </c>
      <c r="J44" s="541">
        <v>0</v>
      </c>
      <c r="K44" s="541">
        <v>0</v>
      </c>
      <c r="L44" s="541">
        <v>0</v>
      </c>
      <c r="M44" s="541">
        <v>0</v>
      </c>
      <c r="N44" s="541">
        <v>0</v>
      </c>
      <c r="O44" s="541">
        <v>0</v>
      </c>
      <c r="P44" s="541">
        <v>0</v>
      </c>
      <c r="Q44" s="541">
        <v>0</v>
      </c>
      <c r="R44" s="541">
        <v>0</v>
      </c>
      <c r="S44" s="541">
        <v>0</v>
      </c>
      <c r="T44" s="541">
        <v>0</v>
      </c>
      <c r="U44" s="541">
        <v>0</v>
      </c>
      <c r="V44" s="541">
        <v>0</v>
      </c>
      <c r="W44" s="43">
        <v>0</v>
      </c>
      <c r="X44" s="43">
        <v>0</v>
      </c>
      <c r="Y44" s="541">
        <v>0</v>
      </c>
      <c r="Z44" s="541">
        <v>0</v>
      </c>
      <c r="AA44" s="541">
        <v>0</v>
      </c>
      <c r="AB44" s="541">
        <v>0</v>
      </c>
      <c r="AC44" s="541">
        <v>0</v>
      </c>
      <c r="AD44" s="541">
        <v>0</v>
      </c>
      <c r="AE44" s="43">
        <v>0</v>
      </c>
      <c r="AF44" s="43">
        <v>0</v>
      </c>
      <c r="AG44" s="43">
        <v>0</v>
      </c>
      <c r="AH44" s="43">
        <v>0</v>
      </c>
      <c r="AI44" s="43">
        <v>0</v>
      </c>
      <c r="AJ44" s="43">
        <v>0</v>
      </c>
      <c r="AK44" s="541">
        <v>0</v>
      </c>
      <c r="AL44" s="541">
        <v>0</v>
      </c>
      <c r="AM44" s="541">
        <v>0</v>
      </c>
      <c r="AN44" s="541">
        <v>0</v>
      </c>
      <c r="AO44" s="541">
        <v>0</v>
      </c>
      <c r="AP44" s="541">
        <v>0</v>
      </c>
      <c r="AQ44" s="541">
        <v>0</v>
      </c>
      <c r="AR44" s="541">
        <v>0</v>
      </c>
      <c r="AS44" s="541">
        <v>0</v>
      </c>
      <c r="AT44" s="541">
        <v>0</v>
      </c>
      <c r="AU44" s="541">
        <v>0</v>
      </c>
      <c r="AV44" s="541">
        <v>0</v>
      </c>
      <c r="AW44" s="541">
        <v>0</v>
      </c>
      <c r="AX44" s="541">
        <v>0</v>
      </c>
      <c r="AY44" s="541">
        <v>0</v>
      </c>
      <c r="AZ44" s="541">
        <v>0</v>
      </c>
    </row>
    <row r="45" spans="1:52" ht="63" x14ac:dyDescent="0.25">
      <c r="A45" s="39"/>
      <c r="B45" s="40" t="s">
        <v>131</v>
      </c>
      <c r="C45" s="41" t="s">
        <v>132</v>
      </c>
      <c r="D45" s="42" t="s">
        <v>91</v>
      </c>
      <c r="E45" s="541">
        <v>0</v>
      </c>
      <c r="F45" s="541">
        <v>0</v>
      </c>
      <c r="G45" s="541">
        <v>0</v>
      </c>
      <c r="H45" s="541">
        <v>0</v>
      </c>
      <c r="I45" s="541">
        <v>0</v>
      </c>
      <c r="J45" s="541">
        <v>0</v>
      </c>
      <c r="K45" s="541">
        <v>0</v>
      </c>
      <c r="L45" s="541">
        <v>0</v>
      </c>
      <c r="M45" s="541">
        <v>0</v>
      </c>
      <c r="N45" s="541">
        <v>0</v>
      </c>
      <c r="O45" s="541">
        <v>0</v>
      </c>
      <c r="P45" s="541">
        <v>0</v>
      </c>
      <c r="Q45" s="541">
        <v>0</v>
      </c>
      <c r="R45" s="541">
        <v>0</v>
      </c>
      <c r="S45" s="541">
        <v>0</v>
      </c>
      <c r="T45" s="541">
        <v>0</v>
      </c>
      <c r="U45" s="541">
        <v>0</v>
      </c>
      <c r="V45" s="541">
        <v>0</v>
      </c>
      <c r="W45" s="43">
        <v>0</v>
      </c>
      <c r="X45" s="43">
        <v>0</v>
      </c>
      <c r="Y45" s="541">
        <v>0</v>
      </c>
      <c r="Z45" s="541">
        <v>0</v>
      </c>
      <c r="AA45" s="541">
        <v>0</v>
      </c>
      <c r="AB45" s="541">
        <v>0</v>
      </c>
      <c r="AC45" s="541">
        <v>0</v>
      </c>
      <c r="AD45" s="541">
        <v>0</v>
      </c>
      <c r="AE45" s="43">
        <v>0</v>
      </c>
      <c r="AF45" s="43">
        <v>0</v>
      </c>
      <c r="AG45" s="43">
        <v>0</v>
      </c>
      <c r="AH45" s="43">
        <v>0</v>
      </c>
      <c r="AI45" s="43">
        <v>0</v>
      </c>
      <c r="AJ45" s="43">
        <v>0</v>
      </c>
      <c r="AK45" s="541">
        <v>0</v>
      </c>
      <c r="AL45" s="541">
        <v>0</v>
      </c>
      <c r="AM45" s="541">
        <v>0</v>
      </c>
      <c r="AN45" s="541">
        <v>0</v>
      </c>
      <c r="AO45" s="541">
        <v>0</v>
      </c>
      <c r="AP45" s="541">
        <v>0</v>
      </c>
      <c r="AQ45" s="541">
        <v>0</v>
      </c>
      <c r="AR45" s="541">
        <v>0</v>
      </c>
      <c r="AS45" s="541">
        <v>0</v>
      </c>
      <c r="AT45" s="541">
        <v>0</v>
      </c>
      <c r="AU45" s="541">
        <v>0</v>
      </c>
      <c r="AV45" s="541">
        <v>0</v>
      </c>
      <c r="AW45" s="541">
        <v>0</v>
      </c>
      <c r="AX45" s="541">
        <v>0</v>
      </c>
      <c r="AY45" s="541">
        <v>0</v>
      </c>
      <c r="AZ45" s="541">
        <v>0</v>
      </c>
    </row>
    <row r="46" spans="1:52" ht="47.25" x14ac:dyDescent="0.25">
      <c r="A46" s="39"/>
      <c r="B46" s="40" t="s">
        <v>133</v>
      </c>
      <c r="C46" s="41" t="s">
        <v>134</v>
      </c>
      <c r="D46" s="42" t="s">
        <v>91</v>
      </c>
      <c r="E46" s="541">
        <v>0</v>
      </c>
      <c r="F46" s="541">
        <v>0</v>
      </c>
      <c r="G46" s="541">
        <v>0</v>
      </c>
      <c r="H46" s="541">
        <v>0</v>
      </c>
      <c r="I46" s="541">
        <v>0</v>
      </c>
      <c r="J46" s="541">
        <v>0</v>
      </c>
      <c r="K46" s="541">
        <v>0</v>
      </c>
      <c r="L46" s="541">
        <v>0</v>
      </c>
      <c r="M46" s="541">
        <v>0</v>
      </c>
      <c r="N46" s="541">
        <v>0</v>
      </c>
      <c r="O46" s="541">
        <v>0</v>
      </c>
      <c r="P46" s="541">
        <v>0</v>
      </c>
      <c r="Q46" s="541">
        <v>0</v>
      </c>
      <c r="R46" s="541">
        <v>0</v>
      </c>
      <c r="S46" s="541">
        <v>0</v>
      </c>
      <c r="T46" s="541">
        <v>0</v>
      </c>
      <c r="U46" s="541">
        <v>0</v>
      </c>
      <c r="V46" s="541">
        <v>0</v>
      </c>
      <c r="W46" s="43">
        <v>0</v>
      </c>
      <c r="X46" s="43">
        <v>0</v>
      </c>
      <c r="Y46" s="541">
        <v>0</v>
      </c>
      <c r="Z46" s="541">
        <v>0</v>
      </c>
      <c r="AA46" s="541">
        <v>0</v>
      </c>
      <c r="AB46" s="541">
        <v>0</v>
      </c>
      <c r="AC46" s="541">
        <v>0</v>
      </c>
      <c r="AD46" s="541">
        <v>0</v>
      </c>
      <c r="AE46" s="43">
        <v>0</v>
      </c>
      <c r="AF46" s="43">
        <v>0</v>
      </c>
      <c r="AG46" s="43">
        <v>0</v>
      </c>
      <c r="AH46" s="43">
        <v>0</v>
      </c>
      <c r="AI46" s="43">
        <v>0</v>
      </c>
      <c r="AJ46" s="43">
        <v>0</v>
      </c>
      <c r="AK46" s="541">
        <v>0</v>
      </c>
      <c r="AL46" s="541">
        <v>0</v>
      </c>
      <c r="AM46" s="541">
        <v>0</v>
      </c>
      <c r="AN46" s="541">
        <v>0</v>
      </c>
      <c r="AO46" s="541">
        <v>0</v>
      </c>
      <c r="AP46" s="541">
        <v>0</v>
      </c>
      <c r="AQ46" s="541">
        <v>0</v>
      </c>
      <c r="AR46" s="541">
        <v>0</v>
      </c>
      <c r="AS46" s="541">
        <v>0</v>
      </c>
      <c r="AT46" s="541">
        <v>0</v>
      </c>
      <c r="AU46" s="541">
        <v>0</v>
      </c>
      <c r="AV46" s="541">
        <v>0</v>
      </c>
      <c r="AW46" s="541">
        <v>0</v>
      </c>
      <c r="AX46" s="541">
        <v>0</v>
      </c>
      <c r="AY46" s="541">
        <v>0</v>
      </c>
      <c r="AZ46" s="541">
        <v>0</v>
      </c>
    </row>
    <row r="47" spans="1:52" ht="63" x14ac:dyDescent="0.25">
      <c r="A47" s="39"/>
      <c r="B47" s="40" t="s">
        <v>135</v>
      </c>
      <c r="C47" s="41" t="s">
        <v>136</v>
      </c>
      <c r="D47" s="42" t="s">
        <v>91</v>
      </c>
      <c r="E47" s="541">
        <v>0</v>
      </c>
      <c r="F47" s="541">
        <v>0</v>
      </c>
      <c r="G47" s="541">
        <v>0</v>
      </c>
      <c r="H47" s="541">
        <v>0</v>
      </c>
      <c r="I47" s="541">
        <v>0</v>
      </c>
      <c r="J47" s="541">
        <v>0</v>
      </c>
      <c r="K47" s="541">
        <v>0</v>
      </c>
      <c r="L47" s="541">
        <v>0</v>
      </c>
      <c r="M47" s="541">
        <v>0</v>
      </c>
      <c r="N47" s="541">
        <v>0</v>
      </c>
      <c r="O47" s="541">
        <v>0</v>
      </c>
      <c r="P47" s="541">
        <v>0</v>
      </c>
      <c r="Q47" s="541">
        <v>0</v>
      </c>
      <c r="R47" s="541">
        <v>0</v>
      </c>
      <c r="S47" s="541">
        <v>0</v>
      </c>
      <c r="T47" s="541">
        <v>0</v>
      </c>
      <c r="U47" s="541">
        <v>0</v>
      </c>
      <c r="V47" s="541">
        <v>0</v>
      </c>
      <c r="W47" s="43">
        <v>0</v>
      </c>
      <c r="X47" s="43">
        <v>0</v>
      </c>
      <c r="Y47" s="541">
        <v>0</v>
      </c>
      <c r="Z47" s="541">
        <v>0</v>
      </c>
      <c r="AA47" s="541">
        <v>0</v>
      </c>
      <c r="AB47" s="541">
        <v>0</v>
      </c>
      <c r="AC47" s="541">
        <v>0</v>
      </c>
      <c r="AD47" s="541">
        <v>0</v>
      </c>
      <c r="AE47" s="43">
        <v>0</v>
      </c>
      <c r="AF47" s="43">
        <v>0</v>
      </c>
      <c r="AG47" s="43">
        <v>0</v>
      </c>
      <c r="AH47" s="43">
        <v>0</v>
      </c>
      <c r="AI47" s="43">
        <v>0</v>
      </c>
      <c r="AJ47" s="43">
        <v>0</v>
      </c>
      <c r="AK47" s="541">
        <v>0</v>
      </c>
      <c r="AL47" s="541">
        <v>0</v>
      </c>
      <c r="AM47" s="541">
        <v>0</v>
      </c>
      <c r="AN47" s="541">
        <v>0</v>
      </c>
      <c r="AO47" s="541">
        <v>0</v>
      </c>
      <c r="AP47" s="541">
        <v>0</v>
      </c>
      <c r="AQ47" s="541">
        <v>0</v>
      </c>
      <c r="AR47" s="541">
        <v>0</v>
      </c>
      <c r="AS47" s="541">
        <v>0</v>
      </c>
      <c r="AT47" s="541">
        <v>0</v>
      </c>
      <c r="AU47" s="541">
        <v>0</v>
      </c>
      <c r="AV47" s="541">
        <v>0</v>
      </c>
      <c r="AW47" s="541">
        <v>0</v>
      </c>
      <c r="AX47" s="541">
        <v>0</v>
      </c>
      <c r="AY47" s="541">
        <v>0</v>
      </c>
      <c r="AZ47" s="541">
        <v>0</v>
      </c>
    </row>
    <row r="48" spans="1:52" s="45" customFormat="1" ht="31.5" x14ac:dyDescent="0.25">
      <c r="A48" s="34">
        <v>2</v>
      </c>
      <c r="B48" s="35" t="s">
        <v>137</v>
      </c>
      <c r="C48" s="36" t="s">
        <v>138</v>
      </c>
      <c r="D48" s="37" t="s">
        <v>91</v>
      </c>
      <c r="E48" s="540">
        <f t="shared" ref="E48:AZ48" si="11">E49+E52+E56+E65</f>
        <v>0</v>
      </c>
      <c r="F48" s="540">
        <f t="shared" si="11"/>
        <v>0</v>
      </c>
      <c r="G48" s="540">
        <f t="shared" si="11"/>
        <v>0</v>
      </c>
      <c r="H48" s="540">
        <f t="shared" si="11"/>
        <v>0</v>
      </c>
      <c r="I48" s="540">
        <f t="shared" si="11"/>
        <v>0</v>
      </c>
      <c r="J48" s="540">
        <f t="shared" si="11"/>
        <v>0</v>
      </c>
      <c r="K48" s="540">
        <f t="shared" si="11"/>
        <v>0</v>
      </c>
      <c r="L48" s="540">
        <f t="shared" si="11"/>
        <v>0</v>
      </c>
      <c r="M48" s="540">
        <f t="shared" si="11"/>
        <v>0</v>
      </c>
      <c r="N48" s="540">
        <f t="shared" si="11"/>
        <v>0</v>
      </c>
      <c r="O48" s="540">
        <f t="shared" si="11"/>
        <v>0</v>
      </c>
      <c r="P48" s="540">
        <f t="shared" si="11"/>
        <v>0</v>
      </c>
      <c r="Q48" s="540">
        <f t="shared" si="11"/>
        <v>0</v>
      </c>
      <c r="R48" s="540">
        <f t="shared" si="11"/>
        <v>0</v>
      </c>
      <c r="S48" s="540">
        <f t="shared" si="11"/>
        <v>0</v>
      </c>
      <c r="T48" s="540">
        <f t="shared" si="11"/>
        <v>0</v>
      </c>
      <c r="U48" s="540">
        <f t="shared" si="11"/>
        <v>0</v>
      </c>
      <c r="V48" s="540">
        <f t="shared" si="11"/>
        <v>0</v>
      </c>
      <c r="W48" s="31">
        <f t="shared" si="11"/>
        <v>3.2290000000000001</v>
      </c>
      <c r="X48" s="31">
        <f t="shared" si="11"/>
        <v>0</v>
      </c>
      <c r="Y48" s="540">
        <f t="shared" si="11"/>
        <v>0</v>
      </c>
      <c r="Z48" s="540">
        <f t="shared" si="11"/>
        <v>0</v>
      </c>
      <c r="AA48" s="540">
        <f t="shared" si="11"/>
        <v>0</v>
      </c>
      <c r="AB48" s="540">
        <f t="shared" si="11"/>
        <v>0</v>
      </c>
      <c r="AC48" s="540">
        <f t="shared" si="11"/>
        <v>0</v>
      </c>
      <c r="AD48" s="540">
        <f t="shared" si="11"/>
        <v>0</v>
      </c>
      <c r="AE48" s="31">
        <f t="shared" si="11"/>
        <v>9</v>
      </c>
      <c r="AF48" s="31">
        <f t="shared" si="11"/>
        <v>0</v>
      </c>
      <c r="AG48" s="31">
        <f t="shared" si="11"/>
        <v>0</v>
      </c>
      <c r="AH48" s="31">
        <f t="shared" si="11"/>
        <v>0</v>
      </c>
      <c r="AI48" s="31">
        <f t="shared" si="11"/>
        <v>-20.25</v>
      </c>
      <c r="AJ48" s="31">
        <f t="shared" si="11"/>
        <v>0</v>
      </c>
      <c r="AK48" s="540">
        <f t="shared" si="11"/>
        <v>0</v>
      </c>
      <c r="AL48" s="540">
        <f t="shared" si="11"/>
        <v>0</v>
      </c>
      <c r="AM48" s="540">
        <f t="shared" si="11"/>
        <v>0</v>
      </c>
      <c r="AN48" s="540">
        <f t="shared" si="11"/>
        <v>0</v>
      </c>
      <c r="AO48" s="540">
        <f t="shared" si="11"/>
        <v>0</v>
      </c>
      <c r="AP48" s="540">
        <f t="shared" si="11"/>
        <v>0</v>
      </c>
      <c r="AQ48" s="540">
        <f t="shared" si="11"/>
        <v>0</v>
      </c>
      <c r="AR48" s="540">
        <f t="shared" si="11"/>
        <v>0</v>
      </c>
      <c r="AS48" s="540">
        <f t="shared" si="11"/>
        <v>0</v>
      </c>
      <c r="AT48" s="540">
        <f t="shared" si="11"/>
        <v>0</v>
      </c>
      <c r="AU48" s="540">
        <f t="shared" si="11"/>
        <v>0</v>
      </c>
      <c r="AV48" s="540">
        <f t="shared" si="11"/>
        <v>0</v>
      </c>
      <c r="AW48" s="540">
        <f t="shared" si="11"/>
        <v>0</v>
      </c>
      <c r="AX48" s="540">
        <f t="shared" si="11"/>
        <v>0</v>
      </c>
      <c r="AY48" s="540">
        <f t="shared" si="11"/>
        <v>0</v>
      </c>
      <c r="AZ48" s="540">
        <f t="shared" si="11"/>
        <v>0</v>
      </c>
    </row>
    <row r="49" spans="1:54" ht="47.25" x14ac:dyDescent="0.25">
      <c r="A49" s="39"/>
      <c r="B49" s="40" t="s">
        <v>139</v>
      </c>
      <c r="C49" s="41" t="s">
        <v>140</v>
      </c>
      <c r="D49" s="42" t="s">
        <v>91</v>
      </c>
      <c r="E49" s="541">
        <f t="shared" ref="E49:AZ49" si="12">E50+E51</f>
        <v>0</v>
      </c>
      <c r="F49" s="541">
        <f t="shared" si="12"/>
        <v>0</v>
      </c>
      <c r="G49" s="541">
        <f t="shared" si="12"/>
        <v>0</v>
      </c>
      <c r="H49" s="541">
        <f t="shared" si="12"/>
        <v>0</v>
      </c>
      <c r="I49" s="541">
        <f t="shared" si="12"/>
        <v>0</v>
      </c>
      <c r="J49" s="541">
        <f t="shared" si="12"/>
        <v>0</v>
      </c>
      <c r="K49" s="541">
        <f t="shared" si="12"/>
        <v>0</v>
      </c>
      <c r="L49" s="541">
        <f t="shared" si="12"/>
        <v>0</v>
      </c>
      <c r="M49" s="541">
        <f t="shared" si="12"/>
        <v>0</v>
      </c>
      <c r="N49" s="541">
        <f t="shared" si="12"/>
        <v>0</v>
      </c>
      <c r="O49" s="541">
        <f t="shared" si="12"/>
        <v>0</v>
      </c>
      <c r="P49" s="541">
        <f t="shared" si="12"/>
        <v>0</v>
      </c>
      <c r="Q49" s="541">
        <f t="shared" si="12"/>
        <v>0</v>
      </c>
      <c r="R49" s="541">
        <f t="shared" si="12"/>
        <v>0</v>
      </c>
      <c r="S49" s="541">
        <f t="shared" si="12"/>
        <v>0</v>
      </c>
      <c r="T49" s="541">
        <f t="shared" si="12"/>
        <v>0</v>
      </c>
      <c r="U49" s="541">
        <f t="shared" si="12"/>
        <v>0</v>
      </c>
      <c r="V49" s="541">
        <f t="shared" si="12"/>
        <v>0</v>
      </c>
      <c r="W49" s="43">
        <f t="shared" si="12"/>
        <v>0</v>
      </c>
      <c r="X49" s="43">
        <f t="shared" si="12"/>
        <v>0</v>
      </c>
      <c r="Y49" s="541">
        <f t="shared" si="12"/>
        <v>0</v>
      </c>
      <c r="Z49" s="541">
        <f t="shared" si="12"/>
        <v>0</v>
      </c>
      <c r="AA49" s="541">
        <f t="shared" si="12"/>
        <v>0</v>
      </c>
      <c r="AB49" s="541">
        <f t="shared" si="12"/>
        <v>0</v>
      </c>
      <c r="AC49" s="541">
        <f t="shared" si="12"/>
        <v>0</v>
      </c>
      <c r="AD49" s="541">
        <f t="shared" si="12"/>
        <v>0</v>
      </c>
      <c r="AE49" s="43">
        <f t="shared" si="12"/>
        <v>0</v>
      </c>
      <c r="AF49" s="43">
        <f t="shared" si="12"/>
        <v>0</v>
      </c>
      <c r="AG49" s="43">
        <f t="shared" si="12"/>
        <v>0</v>
      </c>
      <c r="AH49" s="43">
        <f t="shared" si="12"/>
        <v>0</v>
      </c>
      <c r="AI49" s="43">
        <f t="shared" si="12"/>
        <v>0</v>
      </c>
      <c r="AJ49" s="43">
        <f t="shared" si="12"/>
        <v>0</v>
      </c>
      <c r="AK49" s="541">
        <f t="shared" si="12"/>
        <v>0</v>
      </c>
      <c r="AL49" s="541">
        <f t="shared" si="12"/>
        <v>0</v>
      </c>
      <c r="AM49" s="541">
        <f t="shared" si="12"/>
        <v>0</v>
      </c>
      <c r="AN49" s="541">
        <f t="shared" si="12"/>
        <v>0</v>
      </c>
      <c r="AO49" s="541">
        <f t="shared" si="12"/>
        <v>0</v>
      </c>
      <c r="AP49" s="541">
        <f t="shared" si="12"/>
        <v>0</v>
      </c>
      <c r="AQ49" s="541">
        <f t="shared" si="12"/>
        <v>0</v>
      </c>
      <c r="AR49" s="541">
        <f t="shared" si="12"/>
        <v>0</v>
      </c>
      <c r="AS49" s="541">
        <f t="shared" si="12"/>
        <v>0</v>
      </c>
      <c r="AT49" s="541">
        <f t="shared" si="12"/>
        <v>0</v>
      </c>
      <c r="AU49" s="541">
        <f t="shared" si="12"/>
        <v>0</v>
      </c>
      <c r="AV49" s="541">
        <f t="shared" si="12"/>
        <v>0</v>
      </c>
      <c r="AW49" s="541">
        <f t="shared" si="12"/>
        <v>0</v>
      </c>
      <c r="AX49" s="541">
        <f t="shared" si="12"/>
        <v>0</v>
      </c>
      <c r="AY49" s="541">
        <f t="shared" si="12"/>
        <v>0</v>
      </c>
      <c r="AZ49" s="541">
        <f t="shared" si="12"/>
        <v>0</v>
      </c>
    </row>
    <row r="50" spans="1:54" ht="31.5" x14ac:dyDescent="0.25">
      <c r="A50" s="39"/>
      <c r="B50" s="40" t="s">
        <v>141</v>
      </c>
      <c r="C50" s="41" t="s">
        <v>142</v>
      </c>
      <c r="D50" s="42" t="s">
        <v>91</v>
      </c>
      <c r="E50" s="541">
        <v>0</v>
      </c>
      <c r="F50" s="541">
        <v>0</v>
      </c>
      <c r="G50" s="541">
        <v>0</v>
      </c>
      <c r="H50" s="541">
        <v>0</v>
      </c>
      <c r="I50" s="541">
        <v>0</v>
      </c>
      <c r="J50" s="541">
        <v>0</v>
      </c>
      <c r="K50" s="541">
        <v>0</v>
      </c>
      <c r="L50" s="541">
        <v>0</v>
      </c>
      <c r="M50" s="541">
        <v>0</v>
      </c>
      <c r="N50" s="541">
        <v>0</v>
      </c>
      <c r="O50" s="541">
        <v>0</v>
      </c>
      <c r="P50" s="541">
        <v>0</v>
      </c>
      <c r="Q50" s="541">
        <v>0</v>
      </c>
      <c r="R50" s="541">
        <v>0</v>
      </c>
      <c r="S50" s="541">
        <v>0</v>
      </c>
      <c r="T50" s="541">
        <v>0</v>
      </c>
      <c r="U50" s="541">
        <v>0</v>
      </c>
      <c r="V50" s="541">
        <v>0</v>
      </c>
      <c r="W50" s="43">
        <v>0</v>
      </c>
      <c r="X50" s="43">
        <v>0</v>
      </c>
      <c r="Y50" s="541">
        <v>0</v>
      </c>
      <c r="Z50" s="541">
        <v>0</v>
      </c>
      <c r="AA50" s="541">
        <v>0</v>
      </c>
      <c r="AB50" s="541">
        <v>0</v>
      </c>
      <c r="AC50" s="541">
        <v>0</v>
      </c>
      <c r="AD50" s="541">
        <v>0</v>
      </c>
      <c r="AE50" s="43">
        <v>0</v>
      </c>
      <c r="AF50" s="43">
        <v>0</v>
      </c>
      <c r="AG50" s="43">
        <v>0</v>
      </c>
      <c r="AH50" s="43">
        <v>0</v>
      </c>
      <c r="AI50" s="43">
        <v>0</v>
      </c>
      <c r="AJ50" s="43">
        <v>0</v>
      </c>
      <c r="AK50" s="541">
        <v>0</v>
      </c>
      <c r="AL50" s="541">
        <v>0</v>
      </c>
      <c r="AM50" s="541">
        <v>0</v>
      </c>
      <c r="AN50" s="541">
        <v>0</v>
      </c>
      <c r="AO50" s="541">
        <v>0</v>
      </c>
      <c r="AP50" s="541">
        <v>0</v>
      </c>
      <c r="AQ50" s="541">
        <v>0</v>
      </c>
      <c r="AR50" s="541">
        <v>0</v>
      </c>
      <c r="AS50" s="541">
        <v>0</v>
      </c>
      <c r="AT50" s="541">
        <v>0</v>
      </c>
      <c r="AU50" s="541">
        <v>0</v>
      </c>
      <c r="AV50" s="541">
        <v>0</v>
      </c>
      <c r="AW50" s="541">
        <v>0</v>
      </c>
      <c r="AX50" s="541">
        <v>0</v>
      </c>
      <c r="AY50" s="541">
        <v>0</v>
      </c>
      <c r="AZ50" s="541">
        <v>0</v>
      </c>
    </row>
    <row r="51" spans="1:54" ht="47.25" x14ac:dyDescent="0.25">
      <c r="A51" s="39"/>
      <c r="B51" s="40" t="s">
        <v>143</v>
      </c>
      <c r="C51" s="41" t="s">
        <v>144</v>
      </c>
      <c r="D51" s="42" t="s">
        <v>91</v>
      </c>
      <c r="E51" s="541">
        <v>0</v>
      </c>
      <c r="F51" s="541">
        <v>0</v>
      </c>
      <c r="G51" s="541">
        <v>0</v>
      </c>
      <c r="H51" s="541">
        <v>0</v>
      </c>
      <c r="I51" s="541">
        <v>0</v>
      </c>
      <c r="J51" s="541">
        <v>0</v>
      </c>
      <c r="K51" s="541">
        <v>0</v>
      </c>
      <c r="L51" s="541">
        <v>0</v>
      </c>
      <c r="M51" s="541">
        <v>0</v>
      </c>
      <c r="N51" s="541">
        <v>0</v>
      </c>
      <c r="O51" s="541">
        <v>0</v>
      </c>
      <c r="P51" s="541">
        <v>0</v>
      </c>
      <c r="Q51" s="541">
        <v>0</v>
      </c>
      <c r="R51" s="541">
        <v>0</v>
      </c>
      <c r="S51" s="541">
        <v>0</v>
      </c>
      <c r="T51" s="541">
        <v>0</v>
      </c>
      <c r="U51" s="541">
        <v>0</v>
      </c>
      <c r="V51" s="541">
        <v>0</v>
      </c>
      <c r="W51" s="43">
        <v>0</v>
      </c>
      <c r="X51" s="43">
        <v>0</v>
      </c>
      <c r="Y51" s="541">
        <v>0</v>
      </c>
      <c r="Z51" s="541">
        <v>0</v>
      </c>
      <c r="AA51" s="541">
        <v>0</v>
      </c>
      <c r="AB51" s="541">
        <v>0</v>
      </c>
      <c r="AC51" s="541">
        <v>0</v>
      </c>
      <c r="AD51" s="541">
        <v>0</v>
      </c>
      <c r="AE51" s="43">
        <v>0</v>
      </c>
      <c r="AF51" s="43">
        <v>0</v>
      </c>
      <c r="AG51" s="43">
        <v>0</v>
      </c>
      <c r="AH51" s="43">
        <v>0</v>
      </c>
      <c r="AI51" s="43">
        <v>0</v>
      </c>
      <c r="AJ51" s="43">
        <v>0</v>
      </c>
      <c r="AK51" s="541">
        <v>0</v>
      </c>
      <c r="AL51" s="541">
        <v>0</v>
      </c>
      <c r="AM51" s="541">
        <v>0</v>
      </c>
      <c r="AN51" s="541">
        <v>0</v>
      </c>
      <c r="AO51" s="541">
        <v>0</v>
      </c>
      <c r="AP51" s="541">
        <v>0</v>
      </c>
      <c r="AQ51" s="541">
        <v>0</v>
      </c>
      <c r="AR51" s="541">
        <v>0</v>
      </c>
      <c r="AS51" s="541">
        <v>0</v>
      </c>
      <c r="AT51" s="541">
        <v>0</v>
      </c>
      <c r="AU51" s="541">
        <v>0</v>
      </c>
      <c r="AV51" s="541">
        <v>0</v>
      </c>
      <c r="AW51" s="541">
        <v>0</v>
      </c>
      <c r="AX51" s="541">
        <v>0</v>
      </c>
      <c r="AY51" s="541">
        <v>0</v>
      </c>
      <c r="AZ51" s="541">
        <v>0</v>
      </c>
    </row>
    <row r="52" spans="1:54" ht="47.25" x14ac:dyDescent="0.25">
      <c r="A52" s="39"/>
      <c r="B52" s="40" t="s">
        <v>145</v>
      </c>
      <c r="C52" s="41" t="s">
        <v>146</v>
      </c>
      <c r="D52" s="42" t="s">
        <v>91</v>
      </c>
      <c r="E52" s="541">
        <f t="shared" ref="E52:AZ52" si="13">E53+E55</f>
        <v>0</v>
      </c>
      <c r="F52" s="541">
        <f t="shared" si="13"/>
        <v>0</v>
      </c>
      <c r="G52" s="541">
        <f t="shared" si="13"/>
        <v>0</v>
      </c>
      <c r="H52" s="541">
        <f t="shared" si="13"/>
        <v>0</v>
      </c>
      <c r="I52" s="541">
        <f t="shared" si="13"/>
        <v>0</v>
      </c>
      <c r="J52" s="541">
        <f t="shared" si="13"/>
        <v>0</v>
      </c>
      <c r="K52" s="541">
        <f t="shared" si="13"/>
        <v>0</v>
      </c>
      <c r="L52" s="541">
        <f t="shared" si="13"/>
        <v>0</v>
      </c>
      <c r="M52" s="541">
        <f t="shared" si="13"/>
        <v>0</v>
      </c>
      <c r="N52" s="541">
        <f t="shared" si="13"/>
        <v>0</v>
      </c>
      <c r="O52" s="541">
        <f t="shared" si="13"/>
        <v>0</v>
      </c>
      <c r="P52" s="541">
        <f t="shared" si="13"/>
        <v>0</v>
      </c>
      <c r="Q52" s="541">
        <f t="shared" si="13"/>
        <v>0</v>
      </c>
      <c r="R52" s="541">
        <f t="shared" si="13"/>
        <v>0</v>
      </c>
      <c r="S52" s="541">
        <f t="shared" si="13"/>
        <v>0</v>
      </c>
      <c r="T52" s="541">
        <f t="shared" si="13"/>
        <v>0</v>
      </c>
      <c r="U52" s="541">
        <f t="shared" si="13"/>
        <v>0</v>
      </c>
      <c r="V52" s="541">
        <f t="shared" si="13"/>
        <v>0</v>
      </c>
      <c r="W52" s="43">
        <f t="shared" si="13"/>
        <v>3.2290000000000001</v>
      </c>
      <c r="X52" s="43">
        <f t="shared" si="13"/>
        <v>0</v>
      </c>
      <c r="Y52" s="541">
        <f t="shared" si="13"/>
        <v>0</v>
      </c>
      <c r="Z52" s="541">
        <f t="shared" si="13"/>
        <v>0</v>
      </c>
      <c r="AA52" s="541">
        <f t="shared" si="13"/>
        <v>0</v>
      </c>
      <c r="AB52" s="541">
        <f t="shared" si="13"/>
        <v>0</v>
      </c>
      <c r="AC52" s="541">
        <f t="shared" si="13"/>
        <v>0</v>
      </c>
      <c r="AD52" s="541">
        <f t="shared" si="13"/>
        <v>0</v>
      </c>
      <c r="AE52" s="43">
        <f t="shared" si="13"/>
        <v>9</v>
      </c>
      <c r="AF52" s="43">
        <f t="shared" si="13"/>
        <v>0</v>
      </c>
      <c r="AG52" s="43">
        <f t="shared" si="13"/>
        <v>0</v>
      </c>
      <c r="AH52" s="43">
        <f t="shared" si="13"/>
        <v>0</v>
      </c>
      <c r="AI52" s="43">
        <f t="shared" si="13"/>
        <v>-20.25</v>
      </c>
      <c r="AJ52" s="43">
        <f t="shared" si="13"/>
        <v>0</v>
      </c>
      <c r="AK52" s="541">
        <f t="shared" si="13"/>
        <v>0</v>
      </c>
      <c r="AL52" s="541">
        <f t="shared" si="13"/>
        <v>0</v>
      </c>
      <c r="AM52" s="541">
        <f t="shared" si="13"/>
        <v>0</v>
      </c>
      <c r="AN52" s="541">
        <f t="shared" si="13"/>
        <v>0</v>
      </c>
      <c r="AO52" s="541">
        <f t="shared" si="13"/>
        <v>0</v>
      </c>
      <c r="AP52" s="541">
        <f t="shared" si="13"/>
        <v>0</v>
      </c>
      <c r="AQ52" s="541">
        <f t="shared" si="13"/>
        <v>0</v>
      </c>
      <c r="AR52" s="541">
        <f t="shared" si="13"/>
        <v>0</v>
      </c>
      <c r="AS52" s="541">
        <f t="shared" si="13"/>
        <v>0</v>
      </c>
      <c r="AT52" s="541">
        <f t="shared" si="13"/>
        <v>0</v>
      </c>
      <c r="AU52" s="541">
        <f t="shared" si="13"/>
        <v>0</v>
      </c>
      <c r="AV52" s="541">
        <f t="shared" si="13"/>
        <v>0</v>
      </c>
      <c r="AW52" s="541">
        <f t="shared" si="13"/>
        <v>0</v>
      </c>
      <c r="AX52" s="541">
        <f t="shared" si="13"/>
        <v>0</v>
      </c>
      <c r="AY52" s="541">
        <f t="shared" si="13"/>
        <v>0</v>
      </c>
      <c r="AZ52" s="541">
        <f t="shared" si="13"/>
        <v>0</v>
      </c>
    </row>
    <row r="53" spans="1:54" x14ac:dyDescent="0.25">
      <c r="A53" s="39"/>
      <c r="B53" s="40" t="s">
        <v>147</v>
      </c>
      <c r="C53" s="41" t="s">
        <v>148</v>
      </c>
      <c r="D53" s="42" t="s">
        <v>91</v>
      </c>
      <c r="E53" s="541">
        <f t="shared" ref="E53:AZ53" si="14">SUM(E54:E54)</f>
        <v>0</v>
      </c>
      <c r="F53" s="541">
        <f t="shared" si="14"/>
        <v>0</v>
      </c>
      <c r="G53" s="541">
        <f t="shared" si="14"/>
        <v>0</v>
      </c>
      <c r="H53" s="541">
        <f t="shared" si="14"/>
        <v>0</v>
      </c>
      <c r="I53" s="541">
        <f t="shared" si="14"/>
        <v>0</v>
      </c>
      <c r="J53" s="541">
        <f t="shared" si="14"/>
        <v>0</v>
      </c>
      <c r="K53" s="541">
        <f t="shared" si="14"/>
        <v>0</v>
      </c>
      <c r="L53" s="541">
        <f t="shared" si="14"/>
        <v>0</v>
      </c>
      <c r="M53" s="541">
        <f t="shared" si="14"/>
        <v>0</v>
      </c>
      <c r="N53" s="541">
        <f t="shared" si="14"/>
        <v>0</v>
      </c>
      <c r="O53" s="541">
        <f t="shared" si="14"/>
        <v>0</v>
      </c>
      <c r="P53" s="541">
        <f t="shared" si="14"/>
        <v>0</v>
      </c>
      <c r="Q53" s="541">
        <f t="shared" si="14"/>
        <v>0</v>
      </c>
      <c r="R53" s="541">
        <f t="shared" si="14"/>
        <v>0</v>
      </c>
      <c r="S53" s="541">
        <f t="shared" si="14"/>
        <v>0</v>
      </c>
      <c r="T53" s="541">
        <f t="shared" si="14"/>
        <v>0</v>
      </c>
      <c r="U53" s="541">
        <f t="shared" si="14"/>
        <v>0</v>
      </c>
      <c r="V53" s="541">
        <f t="shared" si="14"/>
        <v>0</v>
      </c>
      <c r="W53" s="43">
        <f t="shared" si="14"/>
        <v>3.2290000000000001</v>
      </c>
      <c r="X53" s="43">
        <f t="shared" si="14"/>
        <v>0</v>
      </c>
      <c r="Y53" s="541">
        <f t="shared" si="14"/>
        <v>0</v>
      </c>
      <c r="Z53" s="541">
        <f t="shared" si="14"/>
        <v>0</v>
      </c>
      <c r="AA53" s="541">
        <f t="shared" si="14"/>
        <v>0</v>
      </c>
      <c r="AB53" s="541">
        <f t="shared" si="14"/>
        <v>0</v>
      </c>
      <c r="AC53" s="541">
        <f t="shared" si="14"/>
        <v>0</v>
      </c>
      <c r="AD53" s="541">
        <f t="shared" si="14"/>
        <v>0</v>
      </c>
      <c r="AE53" s="43">
        <f t="shared" si="14"/>
        <v>9</v>
      </c>
      <c r="AF53" s="43">
        <f t="shared" si="14"/>
        <v>0</v>
      </c>
      <c r="AG53" s="43">
        <f t="shared" si="14"/>
        <v>0</v>
      </c>
      <c r="AH53" s="43">
        <f t="shared" si="14"/>
        <v>0</v>
      </c>
      <c r="AI53" s="43">
        <f t="shared" si="14"/>
        <v>-20.25</v>
      </c>
      <c r="AJ53" s="43">
        <f t="shared" si="14"/>
        <v>0</v>
      </c>
      <c r="AK53" s="541">
        <f t="shared" si="14"/>
        <v>0</v>
      </c>
      <c r="AL53" s="541">
        <f t="shared" si="14"/>
        <v>0</v>
      </c>
      <c r="AM53" s="541">
        <f t="shared" si="14"/>
        <v>0</v>
      </c>
      <c r="AN53" s="541">
        <f t="shared" si="14"/>
        <v>0</v>
      </c>
      <c r="AO53" s="541">
        <f t="shared" si="14"/>
        <v>0</v>
      </c>
      <c r="AP53" s="541">
        <f t="shared" si="14"/>
        <v>0</v>
      </c>
      <c r="AQ53" s="541">
        <f t="shared" si="14"/>
        <v>0</v>
      </c>
      <c r="AR53" s="541">
        <f t="shared" si="14"/>
        <v>0</v>
      </c>
      <c r="AS53" s="541">
        <f t="shared" si="14"/>
        <v>0</v>
      </c>
      <c r="AT53" s="541">
        <f t="shared" si="14"/>
        <v>0</v>
      </c>
      <c r="AU53" s="541">
        <f t="shared" si="14"/>
        <v>0</v>
      </c>
      <c r="AV53" s="541">
        <f t="shared" si="14"/>
        <v>0</v>
      </c>
      <c r="AW53" s="541">
        <f t="shared" si="14"/>
        <v>0</v>
      </c>
      <c r="AX53" s="541">
        <f t="shared" si="14"/>
        <v>0</v>
      </c>
      <c r="AY53" s="541">
        <f t="shared" si="14"/>
        <v>0</v>
      </c>
      <c r="AZ53" s="541">
        <f t="shared" si="14"/>
        <v>0</v>
      </c>
    </row>
    <row r="54" spans="1:54" s="496" customFormat="1" x14ac:dyDescent="0.25">
      <c r="A54" s="34"/>
      <c r="B54" s="554" t="s">
        <v>147</v>
      </c>
      <c r="C54" s="555" t="s">
        <v>854</v>
      </c>
      <c r="D54" s="558" t="s">
        <v>855</v>
      </c>
      <c r="E54" s="542">
        <v>0</v>
      </c>
      <c r="F54" s="542">
        <v>0</v>
      </c>
      <c r="G54" s="542">
        <v>0</v>
      </c>
      <c r="H54" s="542">
        <v>0</v>
      </c>
      <c r="I54" s="542">
        <v>0</v>
      </c>
      <c r="J54" s="542">
        <v>0</v>
      </c>
      <c r="K54" s="542">
        <v>0</v>
      </c>
      <c r="L54" s="542">
        <v>0</v>
      </c>
      <c r="M54" s="542">
        <v>0</v>
      </c>
      <c r="N54" s="542">
        <v>0</v>
      </c>
      <c r="O54" s="542">
        <v>0</v>
      </c>
      <c r="P54" s="542">
        <v>0</v>
      </c>
      <c r="Q54" s="542">
        <v>0</v>
      </c>
      <c r="R54" s="542">
        <v>0</v>
      </c>
      <c r="S54" s="542">
        <v>0</v>
      </c>
      <c r="T54" s="542">
        <v>0</v>
      </c>
      <c r="U54" s="542">
        <v>0</v>
      </c>
      <c r="V54" s="542">
        <v>0</v>
      </c>
      <c r="W54" s="528">
        <v>3.2290000000000001</v>
      </c>
      <c r="X54" s="43" t="s">
        <v>105</v>
      </c>
      <c r="Y54" s="542">
        <v>0</v>
      </c>
      <c r="Z54" s="542">
        <v>0</v>
      </c>
      <c r="AA54" s="542">
        <v>0</v>
      </c>
      <c r="AB54" s="542">
        <v>0</v>
      </c>
      <c r="AC54" s="542">
        <v>0</v>
      </c>
      <c r="AD54" s="542">
        <v>0</v>
      </c>
      <c r="AE54" s="528">
        <v>9</v>
      </c>
      <c r="AF54" s="43" t="s">
        <v>105</v>
      </c>
      <c r="AG54" s="528">
        <v>0</v>
      </c>
      <c r="AH54" s="43" t="s">
        <v>105</v>
      </c>
      <c r="AI54" s="528">
        <v>-20.25</v>
      </c>
      <c r="AJ54" s="43" t="s">
        <v>105</v>
      </c>
      <c r="AK54" s="542">
        <v>0</v>
      </c>
      <c r="AL54" s="542">
        <v>0</v>
      </c>
      <c r="AM54" s="542">
        <v>0</v>
      </c>
      <c r="AN54" s="542">
        <v>0</v>
      </c>
      <c r="AO54" s="542">
        <v>0</v>
      </c>
      <c r="AP54" s="542">
        <v>0</v>
      </c>
      <c r="AQ54" s="542">
        <v>0</v>
      </c>
      <c r="AR54" s="542">
        <v>0</v>
      </c>
      <c r="AS54" s="542">
        <v>0</v>
      </c>
      <c r="AT54" s="542">
        <v>0</v>
      </c>
      <c r="AU54" s="542">
        <v>0</v>
      </c>
      <c r="AV54" s="542">
        <v>0</v>
      </c>
      <c r="AW54" s="542">
        <v>0</v>
      </c>
      <c r="AX54" s="542">
        <v>0</v>
      </c>
      <c r="AY54" s="542">
        <v>0</v>
      </c>
      <c r="AZ54" s="542">
        <v>0</v>
      </c>
    </row>
    <row r="55" spans="1:54" ht="31.5" x14ac:dyDescent="0.25">
      <c r="A55" s="39"/>
      <c r="B55" s="40" t="s">
        <v>149</v>
      </c>
      <c r="C55" s="41" t="s">
        <v>150</v>
      </c>
      <c r="D55" s="42" t="s">
        <v>91</v>
      </c>
      <c r="E55" s="541">
        <v>0</v>
      </c>
      <c r="F55" s="541">
        <v>0</v>
      </c>
      <c r="G55" s="541">
        <v>0</v>
      </c>
      <c r="H55" s="541">
        <v>0</v>
      </c>
      <c r="I55" s="541">
        <v>0</v>
      </c>
      <c r="J55" s="541">
        <v>0</v>
      </c>
      <c r="K55" s="541">
        <v>0</v>
      </c>
      <c r="L55" s="541">
        <v>0</v>
      </c>
      <c r="M55" s="541">
        <v>0</v>
      </c>
      <c r="N55" s="541">
        <v>0</v>
      </c>
      <c r="O55" s="541">
        <v>0</v>
      </c>
      <c r="P55" s="541">
        <v>0</v>
      </c>
      <c r="Q55" s="541">
        <v>0</v>
      </c>
      <c r="R55" s="541">
        <v>0</v>
      </c>
      <c r="S55" s="541">
        <v>0</v>
      </c>
      <c r="T55" s="541">
        <v>0</v>
      </c>
      <c r="U55" s="541">
        <v>0</v>
      </c>
      <c r="V55" s="541">
        <v>0</v>
      </c>
      <c r="W55" s="43">
        <v>0</v>
      </c>
      <c r="X55" s="43">
        <v>0</v>
      </c>
      <c r="Y55" s="541">
        <v>0</v>
      </c>
      <c r="Z55" s="541">
        <v>0</v>
      </c>
      <c r="AA55" s="541">
        <v>0</v>
      </c>
      <c r="AB55" s="541">
        <v>0</v>
      </c>
      <c r="AC55" s="541">
        <v>0</v>
      </c>
      <c r="AD55" s="541">
        <v>0</v>
      </c>
      <c r="AE55" s="43">
        <v>0</v>
      </c>
      <c r="AF55" s="43">
        <v>0</v>
      </c>
      <c r="AG55" s="43">
        <v>0</v>
      </c>
      <c r="AH55" s="43">
        <v>0</v>
      </c>
      <c r="AI55" s="43">
        <v>0</v>
      </c>
      <c r="AJ55" s="43">
        <v>0</v>
      </c>
      <c r="AK55" s="541">
        <v>0</v>
      </c>
      <c r="AL55" s="541">
        <v>0</v>
      </c>
      <c r="AM55" s="541">
        <v>0</v>
      </c>
      <c r="AN55" s="541">
        <v>0</v>
      </c>
      <c r="AO55" s="541">
        <v>0</v>
      </c>
      <c r="AP55" s="541">
        <v>0</v>
      </c>
      <c r="AQ55" s="541">
        <v>0</v>
      </c>
      <c r="AR55" s="541">
        <v>0</v>
      </c>
      <c r="AS55" s="541">
        <v>0</v>
      </c>
      <c r="AT55" s="541">
        <v>0</v>
      </c>
      <c r="AU55" s="541">
        <v>0</v>
      </c>
      <c r="AV55" s="541">
        <v>0</v>
      </c>
      <c r="AW55" s="541">
        <v>0</v>
      </c>
      <c r="AX55" s="541">
        <v>0</v>
      </c>
      <c r="AY55" s="541">
        <v>0</v>
      </c>
      <c r="AZ55" s="541">
        <v>0</v>
      </c>
    </row>
    <row r="56" spans="1:54" ht="31.5" x14ac:dyDescent="0.25">
      <c r="A56" s="39"/>
      <c r="B56" s="40" t="s">
        <v>151</v>
      </c>
      <c r="C56" s="41" t="s">
        <v>152</v>
      </c>
      <c r="D56" s="42" t="s">
        <v>91</v>
      </c>
      <c r="E56" s="541">
        <f t="shared" ref="E56:AZ56" si="15">E57+E58+E59+E60+E61+E62+E63+E64</f>
        <v>0</v>
      </c>
      <c r="F56" s="541">
        <f t="shared" si="15"/>
        <v>0</v>
      </c>
      <c r="G56" s="541">
        <f t="shared" si="15"/>
        <v>0</v>
      </c>
      <c r="H56" s="541">
        <f t="shared" si="15"/>
        <v>0</v>
      </c>
      <c r="I56" s="541">
        <f t="shared" si="15"/>
        <v>0</v>
      </c>
      <c r="J56" s="541">
        <f t="shared" si="15"/>
        <v>0</v>
      </c>
      <c r="K56" s="541">
        <f t="shared" si="15"/>
        <v>0</v>
      </c>
      <c r="L56" s="541">
        <f t="shared" si="15"/>
        <v>0</v>
      </c>
      <c r="M56" s="541">
        <f t="shared" si="15"/>
        <v>0</v>
      </c>
      <c r="N56" s="541">
        <f t="shared" si="15"/>
        <v>0</v>
      </c>
      <c r="O56" s="541">
        <f t="shared" si="15"/>
        <v>0</v>
      </c>
      <c r="P56" s="541">
        <f t="shared" si="15"/>
        <v>0</v>
      </c>
      <c r="Q56" s="541">
        <f t="shared" si="15"/>
        <v>0</v>
      </c>
      <c r="R56" s="541">
        <f t="shared" si="15"/>
        <v>0</v>
      </c>
      <c r="S56" s="541">
        <f t="shared" si="15"/>
        <v>0</v>
      </c>
      <c r="T56" s="541">
        <f t="shared" si="15"/>
        <v>0</v>
      </c>
      <c r="U56" s="541">
        <f t="shared" si="15"/>
        <v>0</v>
      </c>
      <c r="V56" s="541">
        <f t="shared" si="15"/>
        <v>0</v>
      </c>
      <c r="W56" s="43">
        <f t="shared" si="15"/>
        <v>0</v>
      </c>
      <c r="X56" s="43">
        <f t="shared" si="15"/>
        <v>0</v>
      </c>
      <c r="Y56" s="541">
        <f t="shared" si="15"/>
        <v>0</v>
      </c>
      <c r="Z56" s="541">
        <f t="shared" si="15"/>
        <v>0</v>
      </c>
      <c r="AA56" s="541">
        <f t="shared" si="15"/>
        <v>0</v>
      </c>
      <c r="AB56" s="541">
        <f t="shared" si="15"/>
        <v>0</v>
      </c>
      <c r="AC56" s="541">
        <f t="shared" si="15"/>
        <v>0</v>
      </c>
      <c r="AD56" s="541">
        <f t="shared" si="15"/>
        <v>0</v>
      </c>
      <c r="AE56" s="43">
        <f t="shared" si="15"/>
        <v>0</v>
      </c>
      <c r="AF56" s="43">
        <f t="shared" si="15"/>
        <v>0</v>
      </c>
      <c r="AG56" s="43">
        <f t="shared" si="15"/>
        <v>0</v>
      </c>
      <c r="AH56" s="43">
        <f t="shared" si="15"/>
        <v>0</v>
      </c>
      <c r="AI56" s="43">
        <f t="shared" si="15"/>
        <v>0</v>
      </c>
      <c r="AJ56" s="43">
        <f t="shared" si="15"/>
        <v>0</v>
      </c>
      <c r="AK56" s="541">
        <f t="shared" si="15"/>
        <v>0</v>
      </c>
      <c r="AL56" s="541">
        <f t="shared" si="15"/>
        <v>0</v>
      </c>
      <c r="AM56" s="541">
        <f t="shared" si="15"/>
        <v>0</v>
      </c>
      <c r="AN56" s="541">
        <f t="shared" si="15"/>
        <v>0</v>
      </c>
      <c r="AO56" s="541">
        <f t="shared" si="15"/>
        <v>0</v>
      </c>
      <c r="AP56" s="541">
        <f t="shared" si="15"/>
        <v>0</v>
      </c>
      <c r="AQ56" s="541">
        <f t="shared" si="15"/>
        <v>0</v>
      </c>
      <c r="AR56" s="541">
        <f t="shared" si="15"/>
        <v>0</v>
      </c>
      <c r="AS56" s="541">
        <f t="shared" si="15"/>
        <v>0</v>
      </c>
      <c r="AT56" s="541">
        <f t="shared" si="15"/>
        <v>0</v>
      </c>
      <c r="AU56" s="541">
        <f t="shared" si="15"/>
        <v>0</v>
      </c>
      <c r="AV56" s="541">
        <f t="shared" si="15"/>
        <v>0</v>
      </c>
      <c r="AW56" s="541">
        <f t="shared" si="15"/>
        <v>0</v>
      </c>
      <c r="AX56" s="541">
        <f t="shared" si="15"/>
        <v>0</v>
      </c>
      <c r="AY56" s="541">
        <f t="shared" si="15"/>
        <v>0</v>
      </c>
      <c r="AZ56" s="541">
        <f t="shared" si="15"/>
        <v>0</v>
      </c>
    </row>
    <row r="57" spans="1:54" ht="31.5" x14ac:dyDescent="0.25">
      <c r="A57" s="39"/>
      <c r="B57" s="40" t="s">
        <v>153</v>
      </c>
      <c r="C57" s="41" t="s">
        <v>154</v>
      </c>
      <c r="D57" s="42" t="s">
        <v>91</v>
      </c>
      <c r="E57" s="541">
        <v>0</v>
      </c>
      <c r="F57" s="541">
        <v>0</v>
      </c>
      <c r="G57" s="541">
        <v>0</v>
      </c>
      <c r="H57" s="541">
        <v>0</v>
      </c>
      <c r="I57" s="541">
        <v>0</v>
      </c>
      <c r="J57" s="541">
        <v>0</v>
      </c>
      <c r="K57" s="541">
        <v>0</v>
      </c>
      <c r="L57" s="541">
        <v>0</v>
      </c>
      <c r="M57" s="541">
        <v>0</v>
      </c>
      <c r="N57" s="541">
        <v>0</v>
      </c>
      <c r="O57" s="541">
        <v>0</v>
      </c>
      <c r="P57" s="541">
        <v>0</v>
      </c>
      <c r="Q57" s="541">
        <v>0</v>
      </c>
      <c r="R57" s="541">
        <v>0</v>
      </c>
      <c r="S57" s="541">
        <v>0</v>
      </c>
      <c r="T57" s="541">
        <v>0</v>
      </c>
      <c r="U57" s="541">
        <v>0</v>
      </c>
      <c r="V57" s="541">
        <v>0</v>
      </c>
      <c r="W57" s="43">
        <v>0</v>
      </c>
      <c r="X57" s="43">
        <v>0</v>
      </c>
      <c r="Y57" s="541">
        <v>0</v>
      </c>
      <c r="Z57" s="541">
        <v>0</v>
      </c>
      <c r="AA57" s="541">
        <v>0</v>
      </c>
      <c r="AB57" s="541">
        <v>0</v>
      </c>
      <c r="AC57" s="541">
        <v>0</v>
      </c>
      <c r="AD57" s="541">
        <v>0</v>
      </c>
      <c r="AE57" s="43">
        <v>0</v>
      </c>
      <c r="AF57" s="43">
        <v>0</v>
      </c>
      <c r="AG57" s="43">
        <v>0</v>
      </c>
      <c r="AH57" s="43">
        <v>0</v>
      </c>
      <c r="AI57" s="43">
        <v>0</v>
      </c>
      <c r="AJ57" s="43">
        <v>0</v>
      </c>
      <c r="AK57" s="541">
        <v>0</v>
      </c>
      <c r="AL57" s="541">
        <v>0</v>
      </c>
      <c r="AM57" s="541">
        <v>0</v>
      </c>
      <c r="AN57" s="541">
        <v>0</v>
      </c>
      <c r="AO57" s="541">
        <v>0</v>
      </c>
      <c r="AP57" s="541">
        <v>0</v>
      </c>
      <c r="AQ57" s="541">
        <v>0</v>
      </c>
      <c r="AR57" s="541">
        <v>0</v>
      </c>
      <c r="AS57" s="541">
        <v>0</v>
      </c>
      <c r="AT57" s="541">
        <v>0</v>
      </c>
      <c r="AU57" s="541">
        <v>0</v>
      </c>
      <c r="AV57" s="541">
        <v>0</v>
      </c>
      <c r="AW57" s="541">
        <v>0</v>
      </c>
      <c r="AX57" s="541">
        <v>0</v>
      </c>
      <c r="AY57" s="541">
        <v>0</v>
      </c>
      <c r="AZ57" s="541">
        <v>0</v>
      </c>
    </row>
    <row r="58" spans="1:54" ht="31.5" x14ac:dyDescent="0.25">
      <c r="A58" s="39"/>
      <c r="B58" s="40" t="s">
        <v>155</v>
      </c>
      <c r="C58" s="41" t="s">
        <v>156</v>
      </c>
      <c r="D58" s="42" t="s">
        <v>91</v>
      </c>
      <c r="E58" s="541">
        <v>0</v>
      </c>
      <c r="F58" s="541">
        <v>0</v>
      </c>
      <c r="G58" s="541">
        <v>0</v>
      </c>
      <c r="H58" s="541">
        <v>0</v>
      </c>
      <c r="I58" s="541">
        <v>0</v>
      </c>
      <c r="J58" s="541">
        <v>0</v>
      </c>
      <c r="K58" s="541">
        <v>0</v>
      </c>
      <c r="L58" s="541">
        <v>0</v>
      </c>
      <c r="M58" s="541">
        <v>0</v>
      </c>
      <c r="N58" s="541">
        <v>0</v>
      </c>
      <c r="O58" s="541">
        <v>0</v>
      </c>
      <c r="P58" s="541">
        <v>0</v>
      </c>
      <c r="Q58" s="541">
        <v>0</v>
      </c>
      <c r="R58" s="541">
        <v>0</v>
      </c>
      <c r="S58" s="541">
        <v>0</v>
      </c>
      <c r="T58" s="541">
        <v>0</v>
      </c>
      <c r="U58" s="541">
        <v>0</v>
      </c>
      <c r="V58" s="541">
        <v>0</v>
      </c>
      <c r="W58" s="43">
        <v>0</v>
      </c>
      <c r="X58" s="43">
        <v>0</v>
      </c>
      <c r="Y58" s="541">
        <v>0</v>
      </c>
      <c r="Z58" s="541">
        <v>0</v>
      </c>
      <c r="AA58" s="541">
        <v>0</v>
      </c>
      <c r="AB58" s="541">
        <v>0</v>
      </c>
      <c r="AC58" s="541">
        <v>0</v>
      </c>
      <c r="AD58" s="541">
        <v>0</v>
      </c>
      <c r="AE58" s="43">
        <v>0</v>
      </c>
      <c r="AF58" s="43">
        <v>0</v>
      </c>
      <c r="AG58" s="43">
        <v>0</v>
      </c>
      <c r="AH58" s="43">
        <v>0</v>
      </c>
      <c r="AI58" s="43">
        <v>0</v>
      </c>
      <c r="AJ58" s="43">
        <v>0</v>
      </c>
      <c r="AK58" s="541">
        <v>0</v>
      </c>
      <c r="AL58" s="541">
        <v>0</v>
      </c>
      <c r="AM58" s="541">
        <v>0</v>
      </c>
      <c r="AN58" s="541">
        <v>0</v>
      </c>
      <c r="AO58" s="541">
        <v>0</v>
      </c>
      <c r="AP58" s="541">
        <v>0</v>
      </c>
      <c r="AQ58" s="541">
        <v>0</v>
      </c>
      <c r="AR58" s="541">
        <v>0</v>
      </c>
      <c r="AS58" s="541">
        <v>0</v>
      </c>
      <c r="AT58" s="541">
        <v>0</v>
      </c>
      <c r="AU58" s="541">
        <v>0</v>
      </c>
      <c r="AV58" s="541">
        <v>0</v>
      </c>
      <c r="AW58" s="541">
        <v>0</v>
      </c>
      <c r="AX58" s="541">
        <v>0</v>
      </c>
      <c r="AY58" s="541">
        <v>0</v>
      </c>
      <c r="AZ58" s="541">
        <v>0</v>
      </c>
    </row>
    <row r="59" spans="1:54" ht="31.5" x14ac:dyDescent="0.25">
      <c r="A59" s="39"/>
      <c r="B59" s="40" t="s">
        <v>157</v>
      </c>
      <c r="C59" s="41" t="s">
        <v>158</v>
      </c>
      <c r="D59" s="42" t="s">
        <v>91</v>
      </c>
      <c r="E59" s="541">
        <v>0</v>
      </c>
      <c r="F59" s="541">
        <v>0</v>
      </c>
      <c r="G59" s="541">
        <v>0</v>
      </c>
      <c r="H59" s="541">
        <v>0</v>
      </c>
      <c r="I59" s="541">
        <v>0</v>
      </c>
      <c r="J59" s="541">
        <v>0</v>
      </c>
      <c r="K59" s="541">
        <v>0</v>
      </c>
      <c r="L59" s="541">
        <v>0</v>
      </c>
      <c r="M59" s="541">
        <v>0</v>
      </c>
      <c r="N59" s="541">
        <v>0</v>
      </c>
      <c r="O59" s="541">
        <v>0</v>
      </c>
      <c r="P59" s="541">
        <v>0</v>
      </c>
      <c r="Q59" s="541">
        <v>0</v>
      </c>
      <c r="R59" s="541">
        <v>0</v>
      </c>
      <c r="S59" s="541">
        <v>0</v>
      </c>
      <c r="T59" s="541">
        <v>0</v>
      </c>
      <c r="U59" s="541">
        <v>0</v>
      </c>
      <c r="V59" s="541">
        <v>0</v>
      </c>
      <c r="W59" s="43">
        <v>0</v>
      </c>
      <c r="X59" s="43">
        <v>0</v>
      </c>
      <c r="Y59" s="541">
        <v>0</v>
      </c>
      <c r="Z59" s="541">
        <v>0</v>
      </c>
      <c r="AA59" s="541">
        <v>0</v>
      </c>
      <c r="AB59" s="541">
        <v>0</v>
      </c>
      <c r="AC59" s="541">
        <v>0</v>
      </c>
      <c r="AD59" s="541">
        <v>0</v>
      </c>
      <c r="AE59" s="43">
        <v>0</v>
      </c>
      <c r="AF59" s="43">
        <v>0</v>
      </c>
      <c r="AG59" s="43">
        <v>0</v>
      </c>
      <c r="AH59" s="43">
        <v>0</v>
      </c>
      <c r="AI59" s="43">
        <v>0</v>
      </c>
      <c r="AJ59" s="43">
        <v>0</v>
      </c>
      <c r="AK59" s="541">
        <v>0</v>
      </c>
      <c r="AL59" s="541">
        <v>0</v>
      </c>
      <c r="AM59" s="541">
        <v>0</v>
      </c>
      <c r="AN59" s="541">
        <v>0</v>
      </c>
      <c r="AO59" s="541">
        <v>0</v>
      </c>
      <c r="AP59" s="541">
        <v>0</v>
      </c>
      <c r="AQ59" s="541">
        <v>0</v>
      </c>
      <c r="AR59" s="541">
        <v>0</v>
      </c>
      <c r="AS59" s="541">
        <v>0</v>
      </c>
      <c r="AT59" s="541">
        <v>0</v>
      </c>
      <c r="AU59" s="541">
        <v>0</v>
      </c>
      <c r="AV59" s="541">
        <v>0</v>
      </c>
      <c r="AW59" s="541">
        <v>0</v>
      </c>
      <c r="AX59" s="541">
        <v>0</v>
      </c>
      <c r="AY59" s="541">
        <v>0</v>
      </c>
      <c r="AZ59" s="541">
        <v>0</v>
      </c>
    </row>
    <row r="60" spans="1:54" ht="31.5" x14ac:dyDescent="0.25">
      <c r="A60" s="39"/>
      <c r="B60" s="40" t="s">
        <v>159</v>
      </c>
      <c r="C60" s="41" t="s">
        <v>160</v>
      </c>
      <c r="D60" s="42" t="s">
        <v>91</v>
      </c>
      <c r="E60" s="541">
        <v>0</v>
      </c>
      <c r="F60" s="541">
        <v>0</v>
      </c>
      <c r="G60" s="541">
        <v>0</v>
      </c>
      <c r="H60" s="541">
        <v>0</v>
      </c>
      <c r="I60" s="541">
        <v>0</v>
      </c>
      <c r="J60" s="541">
        <v>0</v>
      </c>
      <c r="K60" s="541">
        <v>0</v>
      </c>
      <c r="L60" s="541">
        <v>0</v>
      </c>
      <c r="M60" s="541">
        <v>0</v>
      </c>
      <c r="N60" s="541">
        <v>0</v>
      </c>
      <c r="O60" s="541">
        <v>0</v>
      </c>
      <c r="P60" s="541">
        <v>0</v>
      </c>
      <c r="Q60" s="541">
        <v>0</v>
      </c>
      <c r="R60" s="541">
        <v>0</v>
      </c>
      <c r="S60" s="541">
        <v>0</v>
      </c>
      <c r="T60" s="541">
        <v>0</v>
      </c>
      <c r="U60" s="541">
        <v>0</v>
      </c>
      <c r="V60" s="541">
        <v>0</v>
      </c>
      <c r="W60" s="43">
        <v>0</v>
      </c>
      <c r="X60" s="43">
        <v>0</v>
      </c>
      <c r="Y60" s="541">
        <v>0</v>
      </c>
      <c r="Z60" s="541">
        <v>0</v>
      </c>
      <c r="AA60" s="541">
        <v>0</v>
      </c>
      <c r="AB60" s="541">
        <v>0</v>
      </c>
      <c r="AC60" s="541">
        <v>0</v>
      </c>
      <c r="AD60" s="541">
        <v>0</v>
      </c>
      <c r="AE60" s="43">
        <v>0</v>
      </c>
      <c r="AF60" s="43">
        <v>0</v>
      </c>
      <c r="AG60" s="43">
        <v>0</v>
      </c>
      <c r="AH60" s="43">
        <v>0</v>
      </c>
      <c r="AI60" s="43">
        <v>0</v>
      </c>
      <c r="AJ60" s="43">
        <v>0</v>
      </c>
      <c r="AK60" s="541">
        <v>0</v>
      </c>
      <c r="AL60" s="541">
        <v>0</v>
      </c>
      <c r="AM60" s="541">
        <v>0</v>
      </c>
      <c r="AN60" s="541">
        <v>0</v>
      </c>
      <c r="AO60" s="541">
        <v>0</v>
      </c>
      <c r="AP60" s="541">
        <v>0</v>
      </c>
      <c r="AQ60" s="541">
        <v>0</v>
      </c>
      <c r="AR60" s="541">
        <v>0</v>
      </c>
      <c r="AS60" s="541">
        <v>0</v>
      </c>
      <c r="AT60" s="541">
        <v>0</v>
      </c>
      <c r="AU60" s="541">
        <v>0</v>
      </c>
      <c r="AV60" s="541">
        <v>0</v>
      </c>
      <c r="AW60" s="541">
        <v>0</v>
      </c>
      <c r="AX60" s="541">
        <v>0</v>
      </c>
      <c r="AY60" s="541">
        <v>0</v>
      </c>
      <c r="AZ60" s="541">
        <v>0</v>
      </c>
    </row>
    <row r="61" spans="1:54" s="45" customFormat="1" ht="31.5" x14ac:dyDescent="0.25">
      <c r="A61" s="39"/>
      <c r="B61" s="40" t="s">
        <v>161</v>
      </c>
      <c r="C61" s="41" t="s">
        <v>162</v>
      </c>
      <c r="D61" s="42" t="s">
        <v>91</v>
      </c>
      <c r="E61" s="541">
        <v>0</v>
      </c>
      <c r="F61" s="541">
        <v>0</v>
      </c>
      <c r="G61" s="541">
        <v>0</v>
      </c>
      <c r="H61" s="541">
        <v>0</v>
      </c>
      <c r="I61" s="541">
        <v>0</v>
      </c>
      <c r="J61" s="541">
        <v>0</v>
      </c>
      <c r="K61" s="541">
        <v>0</v>
      </c>
      <c r="L61" s="541">
        <v>0</v>
      </c>
      <c r="M61" s="541">
        <v>0</v>
      </c>
      <c r="N61" s="541">
        <v>0</v>
      </c>
      <c r="O61" s="541">
        <v>0</v>
      </c>
      <c r="P61" s="541">
        <v>0</v>
      </c>
      <c r="Q61" s="541">
        <v>0</v>
      </c>
      <c r="R61" s="541">
        <v>0</v>
      </c>
      <c r="S61" s="541">
        <v>0</v>
      </c>
      <c r="T61" s="541">
        <v>0</v>
      </c>
      <c r="U61" s="541">
        <v>0</v>
      </c>
      <c r="V61" s="541">
        <v>0</v>
      </c>
      <c r="W61" s="43">
        <v>0</v>
      </c>
      <c r="X61" s="43">
        <v>0</v>
      </c>
      <c r="Y61" s="541">
        <v>0</v>
      </c>
      <c r="Z61" s="541">
        <v>0</v>
      </c>
      <c r="AA61" s="541">
        <v>0</v>
      </c>
      <c r="AB61" s="541">
        <v>0</v>
      </c>
      <c r="AC61" s="541">
        <v>0</v>
      </c>
      <c r="AD61" s="541">
        <v>0</v>
      </c>
      <c r="AE61" s="43">
        <v>0</v>
      </c>
      <c r="AF61" s="43">
        <v>0</v>
      </c>
      <c r="AG61" s="43">
        <v>0</v>
      </c>
      <c r="AH61" s="43">
        <v>0</v>
      </c>
      <c r="AI61" s="43">
        <v>0</v>
      </c>
      <c r="AJ61" s="43">
        <v>0</v>
      </c>
      <c r="AK61" s="541">
        <v>0</v>
      </c>
      <c r="AL61" s="541">
        <v>0</v>
      </c>
      <c r="AM61" s="541">
        <v>0</v>
      </c>
      <c r="AN61" s="541">
        <v>0</v>
      </c>
      <c r="AO61" s="541">
        <v>0</v>
      </c>
      <c r="AP61" s="541">
        <v>0</v>
      </c>
      <c r="AQ61" s="541">
        <v>0</v>
      </c>
      <c r="AR61" s="541">
        <v>0</v>
      </c>
      <c r="AS61" s="541">
        <v>0</v>
      </c>
      <c r="AT61" s="541">
        <v>0</v>
      </c>
      <c r="AU61" s="541">
        <v>0</v>
      </c>
      <c r="AV61" s="541">
        <v>0</v>
      </c>
      <c r="AW61" s="541">
        <v>0</v>
      </c>
      <c r="AX61" s="541">
        <v>0</v>
      </c>
      <c r="AY61" s="541">
        <v>0</v>
      </c>
      <c r="AZ61" s="541">
        <v>0</v>
      </c>
      <c r="BA61" s="4"/>
      <c r="BB61" s="4"/>
    </row>
    <row r="62" spans="1:54" ht="31.5" x14ac:dyDescent="0.25">
      <c r="A62" s="39"/>
      <c r="B62" s="40" t="s">
        <v>163</v>
      </c>
      <c r="C62" s="41" t="s">
        <v>164</v>
      </c>
      <c r="D62" s="42" t="s">
        <v>91</v>
      </c>
      <c r="E62" s="541">
        <v>0</v>
      </c>
      <c r="F62" s="541">
        <v>0</v>
      </c>
      <c r="G62" s="541">
        <v>0</v>
      </c>
      <c r="H62" s="541">
        <v>0</v>
      </c>
      <c r="I62" s="541">
        <v>0</v>
      </c>
      <c r="J62" s="541">
        <v>0</v>
      </c>
      <c r="K62" s="541">
        <v>0</v>
      </c>
      <c r="L62" s="541">
        <v>0</v>
      </c>
      <c r="M62" s="541">
        <v>0</v>
      </c>
      <c r="N62" s="541">
        <v>0</v>
      </c>
      <c r="O62" s="541">
        <v>0</v>
      </c>
      <c r="P62" s="541">
        <v>0</v>
      </c>
      <c r="Q62" s="541">
        <v>0</v>
      </c>
      <c r="R62" s="541">
        <v>0</v>
      </c>
      <c r="S62" s="541">
        <v>0</v>
      </c>
      <c r="T62" s="541">
        <v>0</v>
      </c>
      <c r="U62" s="541">
        <v>0</v>
      </c>
      <c r="V62" s="541">
        <v>0</v>
      </c>
      <c r="W62" s="43">
        <v>0</v>
      </c>
      <c r="X62" s="43">
        <v>0</v>
      </c>
      <c r="Y62" s="541">
        <v>0</v>
      </c>
      <c r="Z62" s="541">
        <v>0</v>
      </c>
      <c r="AA62" s="541">
        <v>0</v>
      </c>
      <c r="AB62" s="541">
        <v>0</v>
      </c>
      <c r="AC62" s="541">
        <v>0</v>
      </c>
      <c r="AD62" s="541">
        <v>0</v>
      </c>
      <c r="AE62" s="43">
        <v>0</v>
      </c>
      <c r="AF62" s="43">
        <v>0</v>
      </c>
      <c r="AG62" s="43">
        <v>0</v>
      </c>
      <c r="AH62" s="43">
        <v>0</v>
      </c>
      <c r="AI62" s="43">
        <v>0</v>
      </c>
      <c r="AJ62" s="43">
        <v>0</v>
      </c>
      <c r="AK62" s="541">
        <v>0</v>
      </c>
      <c r="AL62" s="541">
        <v>0</v>
      </c>
      <c r="AM62" s="541">
        <v>0</v>
      </c>
      <c r="AN62" s="541">
        <v>0</v>
      </c>
      <c r="AO62" s="541">
        <v>0</v>
      </c>
      <c r="AP62" s="541">
        <v>0</v>
      </c>
      <c r="AQ62" s="541">
        <v>0</v>
      </c>
      <c r="AR62" s="541">
        <v>0</v>
      </c>
      <c r="AS62" s="541">
        <v>0</v>
      </c>
      <c r="AT62" s="541">
        <v>0</v>
      </c>
      <c r="AU62" s="541">
        <v>0</v>
      </c>
      <c r="AV62" s="541">
        <v>0</v>
      </c>
      <c r="AW62" s="541">
        <v>0</v>
      </c>
      <c r="AX62" s="541">
        <v>0</v>
      </c>
      <c r="AY62" s="541">
        <v>0</v>
      </c>
      <c r="AZ62" s="541">
        <v>0</v>
      </c>
    </row>
    <row r="63" spans="1:54" ht="31.5" x14ac:dyDescent="0.25">
      <c r="A63" s="39"/>
      <c r="B63" s="40" t="s">
        <v>165</v>
      </c>
      <c r="C63" s="41" t="s">
        <v>166</v>
      </c>
      <c r="D63" s="42" t="s">
        <v>91</v>
      </c>
      <c r="E63" s="541">
        <v>0</v>
      </c>
      <c r="F63" s="541">
        <v>0</v>
      </c>
      <c r="G63" s="541">
        <v>0</v>
      </c>
      <c r="H63" s="541">
        <v>0</v>
      </c>
      <c r="I63" s="541">
        <v>0</v>
      </c>
      <c r="J63" s="541">
        <v>0</v>
      </c>
      <c r="K63" s="541">
        <v>0</v>
      </c>
      <c r="L63" s="541">
        <v>0</v>
      </c>
      <c r="M63" s="541">
        <v>0</v>
      </c>
      <c r="N63" s="541">
        <v>0</v>
      </c>
      <c r="O63" s="541">
        <v>0</v>
      </c>
      <c r="P63" s="541">
        <v>0</v>
      </c>
      <c r="Q63" s="541">
        <v>0</v>
      </c>
      <c r="R63" s="541">
        <v>0</v>
      </c>
      <c r="S63" s="541">
        <v>0</v>
      </c>
      <c r="T63" s="541">
        <v>0</v>
      </c>
      <c r="U63" s="541">
        <v>0</v>
      </c>
      <c r="V63" s="541">
        <v>0</v>
      </c>
      <c r="W63" s="43">
        <v>0</v>
      </c>
      <c r="X63" s="43">
        <v>0</v>
      </c>
      <c r="Y63" s="541">
        <v>0</v>
      </c>
      <c r="Z63" s="541">
        <v>0</v>
      </c>
      <c r="AA63" s="541">
        <v>0</v>
      </c>
      <c r="AB63" s="541">
        <v>0</v>
      </c>
      <c r="AC63" s="541">
        <v>0</v>
      </c>
      <c r="AD63" s="541">
        <v>0</v>
      </c>
      <c r="AE63" s="43">
        <v>0</v>
      </c>
      <c r="AF63" s="43">
        <v>0</v>
      </c>
      <c r="AG63" s="43">
        <v>0</v>
      </c>
      <c r="AH63" s="43">
        <v>0</v>
      </c>
      <c r="AI63" s="43">
        <v>0</v>
      </c>
      <c r="AJ63" s="43">
        <v>0</v>
      </c>
      <c r="AK63" s="541">
        <v>0</v>
      </c>
      <c r="AL63" s="541">
        <v>0</v>
      </c>
      <c r="AM63" s="541">
        <v>0</v>
      </c>
      <c r="AN63" s="541">
        <v>0</v>
      </c>
      <c r="AO63" s="541">
        <v>0</v>
      </c>
      <c r="AP63" s="541">
        <v>0</v>
      </c>
      <c r="AQ63" s="541">
        <v>0</v>
      </c>
      <c r="AR63" s="541">
        <v>0</v>
      </c>
      <c r="AS63" s="541">
        <v>0</v>
      </c>
      <c r="AT63" s="541">
        <v>0</v>
      </c>
      <c r="AU63" s="541">
        <v>0</v>
      </c>
      <c r="AV63" s="541">
        <v>0</v>
      </c>
      <c r="AW63" s="541">
        <v>0</v>
      </c>
      <c r="AX63" s="541">
        <v>0</v>
      </c>
      <c r="AY63" s="541">
        <v>0</v>
      </c>
      <c r="AZ63" s="541">
        <v>0</v>
      </c>
    </row>
    <row r="64" spans="1:54" s="45" customFormat="1" ht="47.25" x14ac:dyDescent="0.25">
      <c r="A64" s="39"/>
      <c r="B64" s="40" t="s">
        <v>167</v>
      </c>
      <c r="C64" s="41" t="s">
        <v>168</v>
      </c>
      <c r="D64" s="42" t="s">
        <v>91</v>
      </c>
      <c r="E64" s="541">
        <v>0</v>
      </c>
      <c r="F64" s="541">
        <v>0</v>
      </c>
      <c r="G64" s="541">
        <v>0</v>
      </c>
      <c r="H64" s="541">
        <v>0</v>
      </c>
      <c r="I64" s="541">
        <v>0</v>
      </c>
      <c r="J64" s="541">
        <v>0</v>
      </c>
      <c r="K64" s="541">
        <v>0</v>
      </c>
      <c r="L64" s="541">
        <v>0</v>
      </c>
      <c r="M64" s="541">
        <v>0</v>
      </c>
      <c r="N64" s="541">
        <v>0</v>
      </c>
      <c r="O64" s="541">
        <v>0</v>
      </c>
      <c r="P64" s="541">
        <v>0</v>
      </c>
      <c r="Q64" s="541">
        <v>0</v>
      </c>
      <c r="R64" s="541">
        <v>0</v>
      </c>
      <c r="S64" s="541">
        <v>0</v>
      </c>
      <c r="T64" s="541">
        <v>0</v>
      </c>
      <c r="U64" s="541">
        <v>0</v>
      </c>
      <c r="V64" s="541">
        <v>0</v>
      </c>
      <c r="W64" s="43">
        <v>0</v>
      </c>
      <c r="X64" s="43">
        <v>0</v>
      </c>
      <c r="Y64" s="541">
        <v>0</v>
      </c>
      <c r="Z64" s="541">
        <v>0</v>
      </c>
      <c r="AA64" s="541">
        <v>0</v>
      </c>
      <c r="AB64" s="541">
        <v>0</v>
      </c>
      <c r="AC64" s="541">
        <v>0</v>
      </c>
      <c r="AD64" s="541">
        <v>0</v>
      </c>
      <c r="AE64" s="43">
        <v>0</v>
      </c>
      <c r="AF64" s="43">
        <v>0</v>
      </c>
      <c r="AG64" s="43">
        <v>0</v>
      </c>
      <c r="AH64" s="43">
        <v>0</v>
      </c>
      <c r="AI64" s="43">
        <v>0</v>
      </c>
      <c r="AJ64" s="43">
        <v>0</v>
      </c>
      <c r="AK64" s="541">
        <v>0</v>
      </c>
      <c r="AL64" s="541">
        <v>0</v>
      </c>
      <c r="AM64" s="541">
        <v>0</v>
      </c>
      <c r="AN64" s="541">
        <v>0</v>
      </c>
      <c r="AO64" s="541">
        <v>0</v>
      </c>
      <c r="AP64" s="541">
        <v>0</v>
      </c>
      <c r="AQ64" s="541">
        <v>0</v>
      </c>
      <c r="AR64" s="541">
        <v>0</v>
      </c>
      <c r="AS64" s="541">
        <v>0</v>
      </c>
      <c r="AT64" s="541">
        <v>0</v>
      </c>
      <c r="AU64" s="541">
        <v>0</v>
      </c>
      <c r="AV64" s="541">
        <v>0</v>
      </c>
      <c r="AW64" s="541">
        <v>0</v>
      </c>
      <c r="AX64" s="541">
        <v>0</v>
      </c>
      <c r="AY64" s="541">
        <v>0</v>
      </c>
      <c r="AZ64" s="541">
        <v>0</v>
      </c>
      <c r="BA64" s="4"/>
      <c r="BB64" s="4"/>
    </row>
    <row r="65" spans="1:54" s="45" customFormat="1" ht="47.25" x14ac:dyDescent="0.25">
      <c r="A65" s="39"/>
      <c r="B65" s="40" t="s">
        <v>169</v>
      </c>
      <c r="C65" s="41" t="s">
        <v>170</v>
      </c>
      <c r="D65" s="42" t="s">
        <v>91</v>
      </c>
      <c r="E65" s="541">
        <f t="shared" ref="E65:AZ65" si="16">E66+E67</f>
        <v>0</v>
      </c>
      <c r="F65" s="541">
        <f t="shared" si="16"/>
        <v>0</v>
      </c>
      <c r="G65" s="541">
        <f t="shared" si="16"/>
        <v>0</v>
      </c>
      <c r="H65" s="541">
        <f t="shared" si="16"/>
        <v>0</v>
      </c>
      <c r="I65" s="541">
        <f t="shared" si="16"/>
        <v>0</v>
      </c>
      <c r="J65" s="541">
        <f t="shared" si="16"/>
        <v>0</v>
      </c>
      <c r="K65" s="541">
        <f t="shared" si="16"/>
        <v>0</v>
      </c>
      <c r="L65" s="541">
        <f t="shared" si="16"/>
        <v>0</v>
      </c>
      <c r="M65" s="541">
        <f t="shared" si="16"/>
        <v>0</v>
      </c>
      <c r="N65" s="541">
        <f t="shared" si="16"/>
        <v>0</v>
      </c>
      <c r="O65" s="541">
        <f t="shared" si="16"/>
        <v>0</v>
      </c>
      <c r="P65" s="541">
        <f t="shared" si="16"/>
        <v>0</v>
      </c>
      <c r="Q65" s="541">
        <f t="shared" si="16"/>
        <v>0</v>
      </c>
      <c r="R65" s="541">
        <f t="shared" si="16"/>
        <v>0</v>
      </c>
      <c r="S65" s="541">
        <f t="shared" si="16"/>
        <v>0</v>
      </c>
      <c r="T65" s="541">
        <f t="shared" si="16"/>
        <v>0</v>
      </c>
      <c r="U65" s="541">
        <f t="shared" si="16"/>
        <v>0</v>
      </c>
      <c r="V65" s="541">
        <f t="shared" si="16"/>
        <v>0</v>
      </c>
      <c r="W65" s="43">
        <f t="shared" si="16"/>
        <v>0</v>
      </c>
      <c r="X65" s="43">
        <f t="shared" si="16"/>
        <v>0</v>
      </c>
      <c r="Y65" s="541">
        <f t="shared" si="16"/>
        <v>0</v>
      </c>
      <c r="Z65" s="541">
        <f t="shared" si="16"/>
        <v>0</v>
      </c>
      <c r="AA65" s="541">
        <f t="shared" si="16"/>
        <v>0</v>
      </c>
      <c r="AB65" s="541">
        <f t="shared" si="16"/>
        <v>0</v>
      </c>
      <c r="AC65" s="541">
        <f t="shared" si="16"/>
        <v>0</v>
      </c>
      <c r="AD65" s="541">
        <f t="shared" si="16"/>
        <v>0</v>
      </c>
      <c r="AE65" s="43">
        <f t="shared" si="16"/>
        <v>0</v>
      </c>
      <c r="AF65" s="43">
        <f t="shared" si="16"/>
        <v>0</v>
      </c>
      <c r="AG65" s="43">
        <f t="shared" si="16"/>
        <v>0</v>
      </c>
      <c r="AH65" s="43">
        <f t="shared" si="16"/>
        <v>0</v>
      </c>
      <c r="AI65" s="43">
        <f t="shared" si="16"/>
        <v>0</v>
      </c>
      <c r="AJ65" s="43">
        <f t="shared" si="16"/>
        <v>0</v>
      </c>
      <c r="AK65" s="541">
        <f t="shared" si="16"/>
        <v>0</v>
      </c>
      <c r="AL65" s="541">
        <f t="shared" si="16"/>
        <v>0</v>
      </c>
      <c r="AM65" s="541">
        <f t="shared" si="16"/>
        <v>0</v>
      </c>
      <c r="AN65" s="541">
        <f t="shared" si="16"/>
        <v>0</v>
      </c>
      <c r="AO65" s="541">
        <f t="shared" si="16"/>
        <v>0</v>
      </c>
      <c r="AP65" s="541">
        <f t="shared" si="16"/>
        <v>0</v>
      </c>
      <c r="AQ65" s="541">
        <f t="shared" si="16"/>
        <v>0</v>
      </c>
      <c r="AR65" s="541">
        <f t="shared" si="16"/>
        <v>0</v>
      </c>
      <c r="AS65" s="541">
        <f t="shared" si="16"/>
        <v>0</v>
      </c>
      <c r="AT65" s="541">
        <f t="shared" si="16"/>
        <v>0</v>
      </c>
      <c r="AU65" s="541">
        <f t="shared" si="16"/>
        <v>0</v>
      </c>
      <c r="AV65" s="541">
        <f t="shared" si="16"/>
        <v>0</v>
      </c>
      <c r="AW65" s="541">
        <f t="shared" si="16"/>
        <v>0</v>
      </c>
      <c r="AX65" s="541">
        <f t="shared" si="16"/>
        <v>0</v>
      </c>
      <c r="AY65" s="541">
        <f t="shared" si="16"/>
        <v>0</v>
      </c>
      <c r="AZ65" s="541">
        <f t="shared" si="16"/>
        <v>0</v>
      </c>
      <c r="BA65" s="4"/>
      <c r="BB65" s="4"/>
    </row>
    <row r="66" spans="1:54" s="45" customFormat="1" ht="31.5" x14ac:dyDescent="0.25">
      <c r="A66" s="39"/>
      <c r="B66" s="40" t="s">
        <v>171</v>
      </c>
      <c r="C66" s="41" t="s">
        <v>172</v>
      </c>
      <c r="D66" s="42" t="s">
        <v>91</v>
      </c>
      <c r="E66" s="541">
        <v>0</v>
      </c>
      <c r="F66" s="541">
        <v>0</v>
      </c>
      <c r="G66" s="541">
        <v>0</v>
      </c>
      <c r="H66" s="541">
        <v>0</v>
      </c>
      <c r="I66" s="541">
        <v>0</v>
      </c>
      <c r="J66" s="541">
        <v>0</v>
      </c>
      <c r="K66" s="541">
        <v>0</v>
      </c>
      <c r="L66" s="541">
        <v>0</v>
      </c>
      <c r="M66" s="541">
        <v>0</v>
      </c>
      <c r="N66" s="541">
        <v>0</v>
      </c>
      <c r="O66" s="541">
        <v>0</v>
      </c>
      <c r="P66" s="541">
        <v>0</v>
      </c>
      <c r="Q66" s="541">
        <v>0</v>
      </c>
      <c r="R66" s="541">
        <v>0</v>
      </c>
      <c r="S66" s="541">
        <v>0</v>
      </c>
      <c r="T66" s="541">
        <v>0</v>
      </c>
      <c r="U66" s="541">
        <v>0</v>
      </c>
      <c r="V66" s="541">
        <v>0</v>
      </c>
      <c r="W66" s="43">
        <v>0</v>
      </c>
      <c r="X66" s="43">
        <v>0</v>
      </c>
      <c r="Y66" s="541">
        <v>0</v>
      </c>
      <c r="Z66" s="541">
        <v>0</v>
      </c>
      <c r="AA66" s="541">
        <v>0</v>
      </c>
      <c r="AB66" s="541">
        <v>0</v>
      </c>
      <c r="AC66" s="541">
        <v>0</v>
      </c>
      <c r="AD66" s="541">
        <v>0</v>
      </c>
      <c r="AE66" s="43">
        <v>0</v>
      </c>
      <c r="AF66" s="43">
        <v>0</v>
      </c>
      <c r="AG66" s="43">
        <v>0</v>
      </c>
      <c r="AH66" s="43">
        <v>0</v>
      </c>
      <c r="AI66" s="43">
        <v>0</v>
      </c>
      <c r="AJ66" s="43">
        <v>0</v>
      </c>
      <c r="AK66" s="541">
        <v>0</v>
      </c>
      <c r="AL66" s="541">
        <v>0</v>
      </c>
      <c r="AM66" s="541">
        <v>0</v>
      </c>
      <c r="AN66" s="541">
        <v>0</v>
      </c>
      <c r="AO66" s="541">
        <v>0</v>
      </c>
      <c r="AP66" s="541">
        <v>0</v>
      </c>
      <c r="AQ66" s="541">
        <v>0</v>
      </c>
      <c r="AR66" s="541">
        <v>0</v>
      </c>
      <c r="AS66" s="541">
        <v>0</v>
      </c>
      <c r="AT66" s="541">
        <v>0</v>
      </c>
      <c r="AU66" s="541">
        <v>0</v>
      </c>
      <c r="AV66" s="541">
        <v>0</v>
      </c>
      <c r="AW66" s="541">
        <v>0</v>
      </c>
      <c r="AX66" s="541">
        <v>0</v>
      </c>
      <c r="AY66" s="541">
        <v>0</v>
      </c>
      <c r="AZ66" s="541">
        <v>0</v>
      </c>
      <c r="BA66" s="4"/>
      <c r="BB66" s="4"/>
    </row>
    <row r="67" spans="1:54" s="45" customFormat="1" ht="31.5" x14ac:dyDescent="0.25">
      <c r="A67" s="39"/>
      <c r="B67" s="40" t="s">
        <v>173</v>
      </c>
      <c r="C67" s="41" t="s">
        <v>174</v>
      </c>
      <c r="D67" s="42" t="s">
        <v>91</v>
      </c>
      <c r="E67" s="541">
        <v>0</v>
      </c>
      <c r="F67" s="541">
        <v>0</v>
      </c>
      <c r="G67" s="541">
        <v>0</v>
      </c>
      <c r="H67" s="541">
        <v>0</v>
      </c>
      <c r="I67" s="541">
        <v>0</v>
      </c>
      <c r="J67" s="541">
        <v>0</v>
      </c>
      <c r="K67" s="541">
        <v>0</v>
      </c>
      <c r="L67" s="541">
        <v>0</v>
      </c>
      <c r="M67" s="541">
        <v>0</v>
      </c>
      <c r="N67" s="541">
        <v>0</v>
      </c>
      <c r="O67" s="541">
        <v>0</v>
      </c>
      <c r="P67" s="541">
        <v>0</v>
      </c>
      <c r="Q67" s="541">
        <v>0</v>
      </c>
      <c r="R67" s="541">
        <v>0</v>
      </c>
      <c r="S67" s="541">
        <v>0</v>
      </c>
      <c r="T67" s="541">
        <v>0</v>
      </c>
      <c r="U67" s="541">
        <v>0</v>
      </c>
      <c r="V67" s="541">
        <v>0</v>
      </c>
      <c r="W67" s="43">
        <v>0</v>
      </c>
      <c r="X67" s="43">
        <v>0</v>
      </c>
      <c r="Y67" s="541">
        <v>0</v>
      </c>
      <c r="Z67" s="541">
        <v>0</v>
      </c>
      <c r="AA67" s="541">
        <v>0</v>
      </c>
      <c r="AB67" s="541">
        <v>0</v>
      </c>
      <c r="AC67" s="541">
        <v>0</v>
      </c>
      <c r="AD67" s="541">
        <v>0</v>
      </c>
      <c r="AE67" s="43">
        <v>0</v>
      </c>
      <c r="AF67" s="43">
        <v>0</v>
      </c>
      <c r="AG67" s="43">
        <v>0</v>
      </c>
      <c r="AH67" s="43">
        <v>0</v>
      </c>
      <c r="AI67" s="43">
        <v>0</v>
      </c>
      <c r="AJ67" s="43">
        <v>0</v>
      </c>
      <c r="AK67" s="541">
        <v>0</v>
      </c>
      <c r="AL67" s="541">
        <v>0</v>
      </c>
      <c r="AM67" s="541">
        <v>0</v>
      </c>
      <c r="AN67" s="541">
        <v>0</v>
      </c>
      <c r="AO67" s="541">
        <v>0</v>
      </c>
      <c r="AP67" s="541">
        <v>0</v>
      </c>
      <c r="AQ67" s="541">
        <v>0</v>
      </c>
      <c r="AR67" s="541">
        <v>0</v>
      </c>
      <c r="AS67" s="541">
        <v>0</v>
      </c>
      <c r="AT67" s="541">
        <v>0</v>
      </c>
      <c r="AU67" s="541">
        <v>0</v>
      </c>
      <c r="AV67" s="541">
        <v>0</v>
      </c>
      <c r="AW67" s="541">
        <v>0</v>
      </c>
      <c r="AX67" s="541">
        <v>0</v>
      </c>
      <c r="AY67" s="541">
        <v>0</v>
      </c>
      <c r="AZ67" s="541">
        <v>0</v>
      </c>
      <c r="BA67" s="4"/>
      <c r="BB67" s="4"/>
    </row>
    <row r="68" spans="1:54" s="45" customFormat="1" ht="63" x14ac:dyDescent="0.25">
      <c r="A68" s="34">
        <v>3</v>
      </c>
      <c r="B68" s="35" t="s">
        <v>175</v>
      </c>
      <c r="C68" s="36" t="s">
        <v>176</v>
      </c>
      <c r="D68" s="37" t="s">
        <v>91</v>
      </c>
      <c r="E68" s="540">
        <f>E69+E70</f>
        <v>0</v>
      </c>
      <c r="F68" s="540">
        <f t="shared" ref="F68:AZ68" si="17">F69+F70</f>
        <v>0</v>
      </c>
      <c r="G68" s="540">
        <f t="shared" si="17"/>
        <v>0</v>
      </c>
      <c r="H68" s="540">
        <f t="shared" si="17"/>
        <v>0</v>
      </c>
      <c r="I68" s="540">
        <f t="shared" si="17"/>
        <v>0</v>
      </c>
      <c r="J68" s="540">
        <f t="shared" si="17"/>
        <v>0</v>
      </c>
      <c r="K68" s="540">
        <f t="shared" si="17"/>
        <v>0</v>
      </c>
      <c r="L68" s="540">
        <f t="shared" si="17"/>
        <v>0</v>
      </c>
      <c r="M68" s="540">
        <f t="shared" si="17"/>
        <v>0</v>
      </c>
      <c r="N68" s="540">
        <f t="shared" si="17"/>
        <v>0</v>
      </c>
      <c r="O68" s="540">
        <f t="shared" si="17"/>
        <v>0</v>
      </c>
      <c r="P68" s="540">
        <f t="shared" si="17"/>
        <v>0</v>
      </c>
      <c r="Q68" s="540">
        <f t="shared" si="17"/>
        <v>0</v>
      </c>
      <c r="R68" s="540">
        <f t="shared" si="17"/>
        <v>0</v>
      </c>
      <c r="S68" s="540">
        <f t="shared" si="17"/>
        <v>0</v>
      </c>
      <c r="T68" s="540">
        <f t="shared" si="17"/>
        <v>0</v>
      </c>
      <c r="U68" s="540">
        <f t="shared" si="17"/>
        <v>0</v>
      </c>
      <c r="V68" s="540">
        <f t="shared" si="17"/>
        <v>0</v>
      </c>
      <c r="W68" s="31">
        <f t="shared" si="17"/>
        <v>0</v>
      </c>
      <c r="X68" s="31">
        <f t="shared" si="17"/>
        <v>0</v>
      </c>
      <c r="Y68" s="540">
        <f t="shared" si="17"/>
        <v>0</v>
      </c>
      <c r="Z68" s="540">
        <f t="shared" si="17"/>
        <v>0</v>
      </c>
      <c r="AA68" s="540">
        <f t="shared" si="17"/>
        <v>0</v>
      </c>
      <c r="AB68" s="540">
        <f t="shared" si="17"/>
        <v>0</v>
      </c>
      <c r="AC68" s="540">
        <f t="shared" si="17"/>
        <v>0</v>
      </c>
      <c r="AD68" s="540">
        <f t="shared" si="17"/>
        <v>0</v>
      </c>
      <c r="AE68" s="31">
        <f t="shared" si="17"/>
        <v>0</v>
      </c>
      <c r="AF68" s="31">
        <f t="shared" si="17"/>
        <v>0</v>
      </c>
      <c r="AG68" s="31">
        <f t="shared" si="17"/>
        <v>0</v>
      </c>
      <c r="AH68" s="31">
        <f t="shared" si="17"/>
        <v>0</v>
      </c>
      <c r="AI68" s="31">
        <f t="shared" si="17"/>
        <v>0</v>
      </c>
      <c r="AJ68" s="31">
        <f t="shared" si="17"/>
        <v>0</v>
      </c>
      <c r="AK68" s="540">
        <f t="shared" si="17"/>
        <v>0</v>
      </c>
      <c r="AL68" s="540">
        <f t="shared" si="17"/>
        <v>0</v>
      </c>
      <c r="AM68" s="540">
        <f t="shared" si="17"/>
        <v>0</v>
      </c>
      <c r="AN68" s="540">
        <f t="shared" si="17"/>
        <v>0</v>
      </c>
      <c r="AO68" s="540">
        <f t="shared" si="17"/>
        <v>0</v>
      </c>
      <c r="AP68" s="540">
        <f t="shared" si="17"/>
        <v>0</v>
      </c>
      <c r="AQ68" s="540">
        <f t="shared" si="17"/>
        <v>0</v>
      </c>
      <c r="AR68" s="540">
        <f t="shared" si="17"/>
        <v>0</v>
      </c>
      <c r="AS68" s="540">
        <f t="shared" si="17"/>
        <v>0</v>
      </c>
      <c r="AT68" s="540">
        <f t="shared" si="17"/>
        <v>0</v>
      </c>
      <c r="AU68" s="540">
        <f t="shared" si="17"/>
        <v>0</v>
      </c>
      <c r="AV68" s="540">
        <f t="shared" si="17"/>
        <v>0</v>
      </c>
      <c r="AW68" s="540">
        <f t="shared" si="17"/>
        <v>0</v>
      </c>
      <c r="AX68" s="540">
        <f t="shared" si="17"/>
        <v>0</v>
      </c>
      <c r="AY68" s="540">
        <f t="shared" si="17"/>
        <v>0</v>
      </c>
      <c r="AZ68" s="540">
        <f t="shared" si="17"/>
        <v>0</v>
      </c>
    </row>
    <row r="69" spans="1:54" ht="47.25" x14ac:dyDescent="0.25">
      <c r="A69" s="39"/>
      <c r="B69" s="40" t="s">
        <v>177</v>
      </c>
      <c r="C69" s="41" t="s">
        <v>178</v>
      </c>
      <c r="D69" s="42" t="s">
        <v>91</v>
      </c>
      <c r="E69" s="541">
        <v>0</v>
      </c>
      <c r="F69" s="541">
        <v>0</v>
      </c>
      <c r="G69" s="541">
        <v>0</v>
      </c>
      <c r="H69" s="541">
        <v>0</v>
      </c>
      <c r="I69" s="541">
        <v>0</v>
      </c>
      <c r="J69" s="541">
        <v>0</v>
      </c>
      <c r="K69" s="541">
        <v>0</v>
      </c>
      <c r="L69" s="541">
        <v>0</v>
      </c>
      <c r="M69" s="541">
        <v>0</v>
      </c>
      <c r="N69" s="541">
        <v>0</v>
      </c>
      <c r="O69" s="541">
        <v>0</v>
      </c>
      <c r="P69" s="541">
        <v>0</v>
      </c>
      <c r="Q69" s="541">
        <v>0</v>
      </c>
      <c r="R69" s="541">
        <v>0</v>
      </c>
      <c r="S69" s="541">
        <v>0</v>
      </c>
      <c r="T69" s="541">
        <v>0</v>
      </c>
      <c r="U69" s="541">
        <v>0</v>
      </c>
      <c r="V69" s="541">
        <v>0</v>
      </c>
      <c r="W69" s="43">
        <v>0</v>
      </c>
      <c r="X69" s="43">
        <v>0</v>
      </c>
      <c r="Y69" s="541">
        <v>0</v>
      </c>
      <c r="Z69" s="541">
        <v>0</v>
      </c>
      <c r="AA69" s="541">
        <v>0</v>
      </c>
      <c r="AB69" s="541">
        <v>0</v>
      </c>
      <c r="AC69" s="541">
        <v>0</v>
      </c>
      <c r="AD69" s="541">
        <v>0</v>
      </c>
      <c r="AE69" s="43">
        <v>0</v>
      </c>
      <c r="AF69" s="43">
        <v>0</v>
      </c>
      <c r="AG69" s="43">
        <v>0</v>
      </c>
      <c r="AH69" s="43">
        <v>0</v>
      </c>
      <c r="AI69" s="43">
        <v>0</v>
      </c>
      <c r="AJ69" s="43">
        <v>0</v>
      </c>
      <c r="AK69" s="541">
        <v>0</v>
      </c>
      <c r="AL69" s="541">
        <v>0</v>
      </c>
      <c r="AM69" s="541">
        <v>0</v>
      </c>
      <c r="AN69" s="541">
        <v>0</v>
      </c>
      <c r="AO69" s="541">
        <v>0</v>
      </c>
      <c r="AP69" s="541">
        <v>0</v>
      </c>
      <c r="AQ69" s="541">
        <v>0</v>
      </c>
      <c r="AR69" s="541">
        <v>0</v>
      </c>
      <c r="AS69" s="541">
        <v>0</v>
      </c>
      <c r="AT69" s="541">
        <v>0</v>
      </c>
      <c r="AU69" s="541">
        <v>0</v>
      </c>
      <c r="AV69" s="541">
        <v>0</v>
      </c>
      <c r="AW69" s="541">
        <v>0</v>
      </c>
      <c r="AX69" s="541">
        <v>0</v>
      </c>
      <c r="AY69" s="541">
        <v>0</v>
      </c>
      <c r="AZ69" s="541">
        <v>0</v>
      </c>
    </row>
    <row r="70" spans="1:54" ht="47.25" x14ac:dyDescent="0.25">
      <c r="A70" s="39"/>
      <c r="B70" s="40" t="s">
        <v>179</v>
      </c>
      <c r="C70" s="41" t="s">
        <v>180</v>
      </c>
      <c r="D70" s="42" t="s">
        <v>91</v>
      </c>
      <c r="E70" s="541">
        <v>0</v>
      </c>
      <c r="F70" s="541">
        <v>0</v>
      </c>
      <c r="G70" s="541">
        <v>0</v>
      </c>
      <c r="H70" s="541">
        <v>0</v>
      </c>
      <c r="I70" s="541">
        <v>0</v>
      </c>
      <c r="J70" s="541">
        <v>0</v>
      </c>
      <c r="K70" s="541">
        <v>0</v>
      </c>
      <c r="L70" s="541">
        <v>0</v>
      </c>
      <c r="M70" s="541">
        <v>0</v>
      </c>
      <c r="N70" s="541">
        <v>0</v>
      </c>
      <c r="O70" s="541">
        <v>0</v>
      </c>
      <c r="P70" s="541">
        <v>0</v>
      </c>
      <c r="Q70" s="541">
        <v>0</v>
      </c>
      <c r="R70" s="541">
        <v>0</v>
      </c>
      <c r="S70" s="541">
        <v>0</v>
      </c>
      <c r="T70" s="541">
        <v>0</v>
      </c>
      <c r="U70" s="541">
        <v>0</v>
      </c>
      <c r="V70" s="541">
        <v>0</v>
      </c>
      <c r="W70" s="43">
        <v>0</v>
      </c>
      <c r="X70" s="43">
        <v>0</v>
      </c>
      <c r="Y70" s="541">
        <v>0</v>
      </c>
      <c r="Z70" s="541">
        <v>0</v>
      </c>
      <c r="AA70" s="541">
        <v>0</v>
      </c>
      <c r="AB70" s="541">
        <v>0</v>
      </c>
      <c r="AC70" s="541">
        <v>0</v>
      </c>
      <c r="AD70" s="541">
        <v>0</v>
      </c>
      <c r="AE70" s="43">
        <v>0</v>
      </c>
      <c r="AF70" s="43">
        <v>0</v>
      </c>
      <c r="AG70" s="43">
        <v>0</v>
      </c>
      <c r="AH70" s="43">
        <v>0</v>
      </c>
      <c r="AI70" s="43">
        <v>0</v>
      </c>
      <c r="AJ70" s="43">
        <v>0</v>
      </c>
      <c r="AK70" s="541">
        <v>0</v>
      </c>
      <c r="AL70" s="541">
        <v>0</v>
      </c>
      <c r="AM70" s="541">
        <v>0</v>
      </c>
      <c r="AN70" s="541">
        <v>0</v>
      </c>
      <c r="AO70" s="541">
        <v>0</v>
      </c>
      <c r="AP70" s="541">
        <v>0</v>
      </c>
      <c r="AQ70" s="541">
        <v>0</v>
      </c>
      <c r="AR70" s="541">
        <v>0</v>
      </c>
      <c r="AS70" s="541">
        <v>0</v>
      </c>
      <c r="AT70" s="541">
        <v>0</v>
      </c>
      <c r="AU70" s="541">
        <v>0</v>
      </c>
      <c r="AV70" s="541">
        <v>0</v>
      </c>
      <c r="AW70" s="541">
        <v>0</v>
      </c>
      <c r="AX70" s="541">
        <v>0</v>
      </c>
      <c r="AY70" s="541">
        <v>0</v>
      </c>
      <c r="AZ70" s="541">
        <v>0</v>
      </c>
    </row>
    <row r="71" spans="1:54" ht="31.5" x14ac:dyDescent="0.25">
      <c r="A71" s="34">
        <v>4</v>
      </c>
      <c r="B71" s="35" t="s">
        <v>181</v>
      </c>
      <c r="C71" s="36" t="s">
        <v>182</v>
      </c>
      <c r="D71" s="37" t="s">
        <v>91</v>
      </c>
      <c r="E71" s="540">
        <v>0</v>
      </c>
      <c r="F71" s="540">
        <v>0</v>
      </c>
      <c r="G71" s="540">
        <v>0</v>
      </c>
      <c r="H71" s="540">
        <v>0</v>
      </c>
      <c r="I71" s="540">
        <v>0</v>
      </c>
      <c r="J71" s="540">
        <v>0</v>
      </c>
      <c r="K71" s="540">
        <v>0</v>
      </c>
      <c r="L71" s="540">
        <v>0</v>
      </c>
      <c r="M71" s="540">
        <v>0</v>
      </c>
      <c r="N71" s="540">
        <v>0</v>
      </c>
      <c r="O71" s="540">
        <v>0</v>
      </c>
      <c r="P71" s="540">
        <v>0</v>
      </c>
      <c r="Q71" s="540">
        <v>0</v>
      </c>
      <c r="R71" s="540">
        <v>0</v>
      </c>
      <c r="S71" s="540">
        <v>0</v>
      </c>
      <c r="T71" s="540">
        <v>0</v>
      </c>
      <c r="U71" s="540">
        <v>0</v>
      </c>
      <c r="V71" s="540">
        <v>0</v>
      </c>
      <c r="W71" s="31">
        <v>0</v>
      </c>
      <c r="X71" s="31">
        <v>0</v>
      </c>
      <c r="Y71" s="540">
        <v>0</v>
      </c>
      <c r="Z71" s="540">
        <v>0</v>
      </c>
      <c r="AA71" s="540">
        <v>0</v>
      </c>
      <c r="AB71" s="540">
        <v>0</v>
      </c>
      <c r="AC71" s="540">
        <v>0</v>
      </c>
      <c r="AD71" s="540">
        <v>0</v>
      </c>
      <c r="AE71" s="31">
        <v>0</v>
      </c>
      <c r="AF71" s="31">
        <v>0</v>
      </c>
      <c r="AG71" s="31">
        <v>0</v>
      </c>
      <c r="AH71" s="31">
        <v>0</v>
      </c>
      <c r="AI71" s="31">
        <v>0</v>
      </c>
      <c r="AJ71" s="31">
        <v>0</v>
      </c>
      <c r="AK71" s="540">
        <v>0</v>
      </c>
      <c r="AL71" s="540">
        <v>0</v>
      </c>
      <c r="AM71" s="540">
        <v>0</v>
      </c>
      <c r="AN71" s="540">
        <v>0</v>
      </c>
      <c r="AO71" s="540">
        <v>0</v>
      </c>
      <c r="AP71" s="540">
        <v>0</v>
      </c>
      <c r="AQ71" s="540">
        <v>0</v>
      </c>
      <c r="AR71" s="540">
        <v>0</v>
      </c>
      <c r="AS71" s="540">
        <v>0</v>
      </c>
      <c r="AT71" s="540">
        <v>0</v>
      </c>
      <c r="AU71" s="540">
        <v>0</v>
      </c>
      <c r="AV71" s="540">
        <v>0</v>
      </c>
      <c r="AW71" s="540">
        <v>0</v>
      </c>
      <c r="AX71" s="540">
        <v>0</v>
      </c>
      <c r="AY71" s="540">
        <v>0</v>
      </c>
      <c r="AZ71" s="540">
        <v>0</v>
      </c>
      <c r="BA71" s="45"/>
      <c r="BB71" s="45"/>
    </row>
    <row r="72" spans="1:54" ht="31.5" x14ac:dyDescent="0.25">
      <c r="A72" s="34">
        <v>5</v>
      </c>
      <c r="B72" s="35" t="s">
        <v>183</v>
      </c>
      <c r="C72" s="36" t="s">
        <v>184</v>
      </c>
      <c r="D72" s="37" t="s">
        <v>91</v>
      </c>
      <c r="E72" s="540">
        <v>0</v>
      </c>
      <c r="F72" s="540">
        <v>0</v>
      </c>
      <c r="G72" s="540">
        <v>0</v>
      </c>
      <c r="H72" s="540">
        <v>0</v>
      </c>
      <c r="I72" s="540">
        <v>0</v>
      </c>
      <c r="J72" s="540">
        <v>0</v>
      </c>
      <c r="K72" s="540">
        <v>0</v>
      </c>
      <c r="L72" s="540">
        <v>0</v>
      </c>
      <c r="M72" s="540">
        <v>0</v>
      </c>
      <c r="N72" s="540">
        <v>0</v>
      </c>
      <c r="O72" s="540">
        <v>0</v>
      </c>
      <c r="P72" s="540">
        <v>0</v>
      </c>
      <c r="Q72" s="540">
        <v>0</v>
      </c>
      <c r="R72" s="540">
        <v>0</v>
      </c>
      <c r="S72" s="540">
        <v>0</v>
      </c>
      <c r="T72" s="540">
        <v>0</v>
      </c>
      <c r="U72" s="540">
        <v>0</v>
      </c>
      <c r="V72" s="540">
        <v>0</v>
      </c>
      <c r="W72" s="31">
        <v>0</v>
      </c>
      <c r="X72" s="31">
        <v>0</v>
      </c>
      <c r="Y72" s="540">
        <v>0</v>
      </c>
      <c r="Z72" s="540">
        <v>0</v>
      </c>
      <c r="AA72" s="540">
        <v>0</v>
      </c>
      <c r="AB72" s="540">
        <v>0</v>
      </c>
      <c r="AC72" s="540">
        <v>0</v>
      </c>
      <c r="AD72" s="540">
        <v>0</v>
      </c>
      <c r="AE72" s="31">
        <v>0</v>
      </c>
      <c r="AF72" s="31">
        <v>0</v>
      </c>
      <c r="AG72" s="31">
        <v>0</v>
      </c>
      <c r="AH72" s="31">
        <v>0</v>
      </c>
      <c r="AI72" s="31">
        <v>0</v>
      </c>
      <c r="AJ72" s="31">
        <v>0</v>
      </c>
      <c r="AK72" s="540">
        <v>0</v>
      </c>
      <c r="AL72" s="540">
        <v>0</v>
      </c>
      <c r="AM72" s="540">
        <v>0</v>
      </c>
      <c r="AN72" s="540">
        <v>0</v>
      </c>
      <c r="AO72" s="540">
        <v>0</v>
      </c>
      <c r="AP72" s="540">
        <v>0</v>
      </c>
      <c r="AQ72" s="540">
        <v>0</v>
      </c>
      <c r="AR72" s="540">
        <v>0</v>
      </c>
      <c r="AS72" s="540">
        <v>0</v>
      </c>
      <c r="AT72" s="540">
        <v>0</v>
      </c>
      <c r="AU72" s="540">
        <v>0</v>
      </c>
      <c r="AV72" s="540">
        <v>0</v>
      </c>
      <c r="AW72" s="540">
        <v>0</v>
      </c>
      <c r="AX72" s="540">
        <v>0</v>
      </c>
      <c r="AY72" s="540">
        <v>0</v>
      </c>
      <c r="AZ72" s="540">
        <v>0</v>
      </c>
      <c r="BA72" s="45"/>
      <c r="BB72" s="45"/>
    </row>
    <row r="73" spans="1:54" x14ac:dyDescent="0.25">
      <c r="A73" s="34">
        <v>6</v>
      </c>
      <c r="B73" s="35" t="s">
        <v>185</v>
      </c>
      <c r="C73" s="36" t="s">
        <v>186</v>
      </c>
      <c r="D73" s="37" t="s">
        <v>91</v>
      </c>
      <c r="E73" s="540">
        <v>0</v>
      </c>
      <c r="F73" s="540">
        <v>0</v>
      </c>
      <c r="G73" s="540">
        <v>0</v>
      </c>
      <c r="H73" s="540">
        <v>0</v>
      </c>
      <c r="I73" s="540">
        <v>0</v>
      </c>
      <c r="J73" s="540">
        <v>0</v>
      </c>
      <c r="K73" s="540">
        <v>0</v>
      </c>
      <c r="L73" s="540">
        <v>0</v>
      </c>
      <c r="M73" s="540">
        <v>0</v>
      </c>
      <c r="N73" s="540">
        <v>0</v>
      </c>
      <c r="O73" s="540">
        <v>0</v>
      </c>
      <c r="P73" s="540">
        <v>0</v>
      </c>
      <c r="Q73" s="540">
        <v>0</v>
      </c>
      <c r="R73" s="540">
        <v>0</v>
      </c>
      <c r="S73" s="540">
        <v>0</v>
      </c>
      <c r="T73" s="540">
        <v>0</v>
      </c>
      <c r="U73" s="540">
        <v>0</v>
      </c>
      <c r="V73" s="540">
        <v>0</v>
      </c>
      <c r="W73" s="31">
        <v>0</v>
      </c>
      <c r="X73" s="31">
        <v>0</v>
      </c>
      <c r="Y73" s="540">
        <v>0</v>
      </c>
      <c r="Z73" s="540">
        <v>0</v>
      </c>
      <c r="AA73" s="540">
        <v>0</v>
      </c>
      <c r="AB73" s="540">
        <v>0</v>
      </c>
      <c r="AC73" s="540">
        <v>0</v>
      </c>
      <c r="AD73" s="540">
        <v>0</v>
      </c>
      <c r="AE73" s="31">
        <v>0</v>
      </c>
      <c r="AF73" s="31">
        <v>0</v>
      </c>
      <c r="AG73" s="31">
        <v>0</v>
      </c>
      <c r="AH73" s="31">
        <v>0</v>
      </c>
      <c r="AI73" s="31">
        <v>0</v>
      </c>
      <c r="AJ73" s="31">
        <v>0</v>
      </c>
      <c r="AK73" s="540">
        <v>0</v>
      </c>
      <c r="AL73" s="540">
        <v>0</v>
      </c>
      <c r="AM73" s="540">
        <v>0</v>
      </c>
      <c r="AN73" s="540">
        <v>0</v>
      </c>
      <c r="AO73" s="540">
        <v>0</v>
      </c>
      <c r="AP73" s="540">
        <v>0</v>
      </c>
      <c r="AQ73" s="540">
        <v>0</v>
      </c>
      <c r="AR73" s="540">
        <v>0</v>
      </c>
      <c r="AS73" s="540">
        <v>0</v>
      </c>
      <c r="AT73" s="540">
        <v>0</v>
      </c>
      <c r="AU73" s="540">
        <v>0</v>
      </c>
      <c r="AV73" s="540">
        <v>0</v>
      </c>
      <c r="AW73" s="540">
        <v>0</v>
      </c>
      <c r="AX73" s="540">
        <v>0</v>
      </c>
      <c r="AY73" s="540">
        <v>0</v>
      </c>
      <c r="AZ73" s="540">
        <v>0</v>
      </c>
      <c r="BA73" s="45"/>
      <c r="BB73" s="45"/>
    </row>
  </sheetData>
  <autoFilter ref="A19:BB73"/>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X76"/>
  <sheetViews>
    <sheetView view="pageBreakPreview" topLeftCell="A14" zoomScale="75" zoomScaleNormal="100" zoomScaleSheetLayoutView="75" workbookViewId="0">
      <pane ySplit="3675" topLeftCell="A16"/>
      <selection activeCell="AM20" sqref="AM20"/>
      <selection pane="bottomLeft" activeCell="AF16" sqref="AF16"/>
    </sheetView>
  </sheetViews>
  <sheetFormatPr defaultColWidth="9.140625" defaultRowHeight="15.75" x14ac:dyDescent="0.25"/>
  <cols>
    <col min="1" max="1" width="0.28515625" style="56" customWidth="1"/>
    <col min="2" max="2" width="12.140625" style="69" customWidth="1"/>
    <col min="3" max="3" width="72.42578125" style="68" customWidth="1"/>
    <col min="4" max="4" width="24.5703125" style="69" customWidth="1"/>
    <col min="5" max="5" width="18.42578125" style="56" customWidth="1"/>
    <col min="6" max="8" width="18.42578125" style="70" customWidth="1"/>
    <col min="9" max="10" width="18.42578125" style="570" customWidth="1"/>
    <col min="11" max="11" width="19.5703125" style="571" customWidth="1"/>
    <col min="12" max="13" width="18.42578125" style="54" customWidth="1"/>
    <col min="14" max="14" width="18.42578125" style="52" customWidth="1"/>
    <col min="15" max="18" width="18.42578125" style="51" customWidth="1"/>
    <col min="19" max="20" width="18.42578125" style="570" customWidth="1"/>
    <col min="21" max="21" width="18.42578125" style="51" customWidth="1"/>
    <col min="22" max="22" width="18.42578125" style="570" customWidth="1"/>
    <col min="23" max="35" width="18.42578125" style="51" customWidth="1"/>
    <col min="36" max="75" width="18.42578125" style="54" customWidth="1"/>
    <col min="76" max="76" width="73.28515625" style="55" customWidth="1"/>
    <col min="77" max="16384" width="9.140625" style="56"/>
  </cols>
  <sheetData>
    <row r="1" spans="2:76" x14ac:dyDescent="0.25">
      <c r="B1" s="47"/>
      <c r="C1" s="48"/>
      <c r="D1" s="47"/>
      <c r="E1" s="49"/>
      <c r="F1" s="50"/>
      <c r="G1" s="50"/>
      <c r="H1" s="50"/>
      <c r="L1" s="51"/>
      <c r="M1" s="51"/>
      <c r="AI1" s="53" t="s">
        <v>201</v>
      </c>
    </row>
    <row r="2" spans="2:76" x14ac:dyDescent="0.25">
      <c r="B2" s="47"/>
      <c r="C2" s="48"/>
      <c r="D2" s="47"/>
      <c r="E2" s="49"/>
      <c r="F2" s="50"/>
      <c r="G2" s="50"/>
      <c r="H2" s="50"/>
      <c r="L2" s="51"/>
      <c r="M2" s="51"/>
      <c r="AI2" s="57" t="s">
        <v>1</v>
      </c>
    </row>
    <row r="3" spans="2:76" x14ac:dyDescent="0.25">
      <c r="B3" s="47"/>
      <c r="C3" s="48"/>
      <c r="D3" s="47"/>
      <c r="E3" s="49"/>
      <c r="F3" s="50"/>
      <c r="G3" s="50"/>
      <c r="H3" s="50"/>
      <c r="L3" s="51"/>
      <c r="M3" s="51"/>
      <c r="AI3" s="57" t="s">
        <v>2</v>
      </c>
    </row>
    <row r="4" spans="2:76" x14ac:dyDescent="0.25">
      <c r="B4" s="604" t="s">
        <v>202</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row>
    <row r="5" spans="2:76" x14ac:dyDescent="0.2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9"/>
    </row>
    <row r="6" spans="2:76" ht="24.75" customHeight="1" x14ac:dyDescent="0.25">
      <c r="B6" s="596" t="s">
        <v>858</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1"/>
    </row>
    <row r="7" spans="2:76" ht="18.75" customHeight="1" x14ac:dyDescent="0.25">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3"/>
    </row>
    <row r="8" spans="2:76" x14ac:dyDescent="0.25">
      <c r="B8" s="598"/>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row>
    <row r="9" spans="2:76" x14ac:dyDescent="0.25">
      <c r="B9" s="598" t="s">
        <v>797</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59"/>
    </row>
    <row r="10" spans="2:76" x14ac:dyDescent="0.25">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59"/>
    </row>
    <row r="11" spans="2:76" x14ac:dyDescent="0.25">
      <c r="B11" s="598" t="s">
        <v>798</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7"/>
    </row>
    <row r="12" spans="2:76" x14ac:dyDescent="0.25">
      <c r="B12" s="598"/>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7"/>
    </row>
    <row r="13" spans="2:76" x14ac:dyDescent="0.25">
      <c r="B13" s="47"/>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W13" s="57"/>
    </row>
    <row r="14" spans="2:76" ht="63.75" customHeight="1" x14ac:dyDescent="0.25">
      <c r="B14" s="606" t="s">
        <v>5</v>
      </c>
      <c r="C14" s="606" t="s">
        <v>6</v>
      </c>
      <c r="D14" s="606" t="s">
        <v>7</v>
      </c>
      <c r="E14" s="608" t="s">
        <v>203</v>
      </c>
      <c r="F14" s="610" t="s">
        <v>204</v>
      </c>
      <c r="G14" s="612" t="s">
        <v>205</v>
      </c>
      <c r="H14" s="612"/>
      <c r="I14" s="606" t="s">
        <v>206</v>
      </c>
      <c r="J14" s="606"/>
      <c r="K14" s="606"/>
      <c r="L14" s="606"/>
      <c r="M14" s="606"/>
      <c r="N14" s="606"/>
      <c r="O14" s="623" t="s">
        <v>207</v>
      </c>
      <c r="P14" s="625" t="s">
        <v>805</v>
      </c>
      <c r="Q14" s="621" t="s">
        <v>208</v>
      </c>
      <c r="R14" s="621"/>
      <c r="S14" s="621"/>
      <c r="T14" s="621"/>
      <c r="U14" s="621" t="s">
        <v>209</v>
      </c>
      <c r="V14" s="621"/>
      <c r="W14" s="627" t="s">
        <v>210</v>
      </c>
      <c r="X14" s="628"/>
      <c r="Y14" s="629"/>
      <c r="Z14" s="621" t="s">
        <v>806</v>
      </c>
      <c r="AA14" s="621"/>
      <c r="AB14" s="621"/>
      <c r="AC14" s="621"/>
      <c r="AD14" s="621"/>
      <c r="AE14" s="621"/>
      <c r="AF14" s="621"/>
      <c r="AG14" s="621"/>
      <c r="AH14" s="621"/>
      <c r="AI14" s="621"/>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13" t="s">
        <v>211</v>
      </c>
    </row>
    <row r="15" spans="2:76" ht="85.5" customHeight="1" x14ac:dyDescent="0.25">
      <c r="B15" s="606"/>
      <c r="C15" s="606"/>
      <c r="D15" s="606"/>
      <c r="E15" s="608"/>
      <c r="F15" s="610"/>
      <c r="G15" s="612"/>
      <c r="H15" s="612"/>
      <c r="I15" s="615" t="s">
        <v>212</v>
      </c>
      <c r="J15" s="616"/>
      <c r="K15" s="617"/>
      <c r="L15" s="618" t="s">
        <v>41</v>
      </c>
      <c r="M15" s="619"/>
      <c r="N15" s="620"/>
      <c r="O15" s="624"/>
      <c r="P15" s="626"/>
      <c r="Q15" s="621" t="s">
        <v>212</v>
      </c>
      <c r="R15" s="621"/>
      <c r="S15" s="622" t="s">
        <v>41</v>
      </c>
      <c r="T15" s="622"/>
      <c r="U15" s="621"/>
      <c r="V15" s="621"/>
      <c r="W15" s="630"/>
      <c r="X15" s="631"/>
      <c r="Y15" s="632"/>
      <c r="Z15" s="621" t="s">
        <v>868</v>
      </c>
      <c r="AA15" s="621"/>
      <c r="AB15" s="621"/>
      <c r="AC15" s="621"/>
      <c r="AD15" s="621"/>
      <c r="AE15" s="621" t="s">
        <v>213</v>
      </c>
      <c r="AF15" s="621"/>
      <c r="AG15" s="621"/>
      <c r="AH15" s="621"/>
      <c r="AI15" s="621"/>
      <c r="AJ15" s="633" t="s">
        <v>807</v>
      </c>
      <c r="AK15" s="634"/>
      <c r="AL15" s="634"/>
      <c r="AM15" s="634"/>
      <c r="AN15" s="635"/>
      <c r="AO15" s="633" t="s">
        <v>214</v>
      </c>
      <c r="AP15" s="634"/>
      <c r="AQ15" s="634"/>
      <c r="AR15" s="634"/>
      <c r="AS15" s="635"/>
      <c r="AT15" s="633" t="s">
        <v>808</v>
      </c>
      <c r="AU15" s="634"/>
      <c r="AV15" s="634"/>
      <c r="AW15" s="634"/>
      <c r="AX15" s="635"/>
      <c r="AY15" s="633" t="s">
        <v>215</v>
      </c>
      <c r="AZ15" s="634"/>
      <c r="BA15" s="634"/>
      <c r="BB15" s="634"/>
      <c r="BC15" s="635"/>
      <c r="BD15" s="633" t="s">
        <v>809</v>
      </c>
      <c r="BE15" s="634"/>
      <c r="BF15" s="634"/>
      <c r="BG15" s="634"/>
      <c r="BH15" s="635"/>
      <c r="BI15" s="633" t="s">
        <v>216</v>
      </c>
      <c r="BJ15" s="634"/>
      <c r="BK15" s="634"/>
      <c r="BL15" s="634"/>
      <c r="BM15" s="635"/>
      <c r="BN15" s="633" t="s">
        <v>803</v>
      </c>
      <c r="BO15" s="634"/>
      <c r="BP15" s="634"/>
      <c r="BQ15" s="634"/>
      <c r="BR15" s="635"/>
      <c r="BS15" s="633" t="s">
        <v>804</v>
      </c>
      <c r="BT15" s="634"/>
      <c r="BU15" s="634"/>
      <c r="BV15" s="634"/>
      <c r="BW15" s="635"/>
      <c r="BX15" s="614"/>
    </row>
    <row r="16" spans="2:76" ht="203.25" customHeight="1" x14ac:dyDescent="0.25">
      <c r="B16" s="607"/>
      <c r="C16" s="607"/>
      <c r="D16" s="607"/>
      <c r="E16" s="609"/>
      <c r="F16" s="611"/>
      <c r="G16" s="71" t="s">
        <v>217</v>
      </c>
      <c r="H16" s="71" t="s">
        <v>41</v>
      </c>
      <c r="I16" s="572" t="s">
        <v>218</v>
      </c>
      <c r="J16" s="572" t="s">
        <v>219</v>
      </c>
      <c r="K16" s="573" t="s">
        <v>220</v>
      </c>
      <c r="L16" s="72" t="s">
        <v>218</v>
      </c>
      <c r="M16" s="72" t="s">
        <v>219</v>
      </c>
      <c r="N16" s="73" t="s">
        <v>220</v>
      </c>
      <c r="O16" s="624"/>
      <c r="P16" s="626"/>
      <c r="Q16" s="72" t="s">
        <v>221</v>
      </c>
      <c r="R16" s="72" t="s">
        <v>222</v>
      </c>
      <c r="S16" s="572" t="s">
        <v>221</v>
      </c>
      <c r="T16" s="572" t="s">
        <v>222</v>
      </c>
      <c r="U16" s="74" t="s">
        <v>212</v>
      </c>
      <c r="V16" s="582" t="s">
        <v>41</v>
      </c>
      <c r="W16" s="379" t="s">
        <v>810</v>
      </c>
      <c r="X16" s="72" t="s">
        <v>811</v>
      </c>
      <c r="Y16" s="72" t="s">
        <v>812</v>
      </c>
      <c r="Z16" s="72" t="s">
        <v>223</v>
      </c>
      <c r="AA16" s="72" t="s">
        <v>224</v>
      </c>
      <c r="AB16" s="72" t="s">
        <v>225</v>
      </c>
      <c r="AC16" s="74" t="s">
        <v>226</v>
      </c>
      <c r="AD16" s="74" t="s">
        <v>227</v>
      </c>
      <c r="AE16" s="72" t="s">
        <v>223</v>
      </c>
      <c r="AF16" s="72" t="s">
        <v>224</v>
      </c>
      <c r="AG16" s="72" t="s">
        <v>225</v>
      </c>
      <c r="AH16" s="74" t="s">
        <v>226</v>
      </c>
      <c r="AI16" s="74" t="s">
        <v>227</v>
      </c>
      <c r="AJ16" s="72" t="s">
        <v>223</v>
      </c>
      <c r="AK16" s="72" t="s">
        <v>224</v>
      </c>
      <c r="AL16" s="72" t="s">
        <v>225</v>
      </c>
      <c r="AM16" s="74" t="s">
        <v>226</v>
      </c>
      <c r="AN16" s="74" t="s">
        <v>227</v>
      </c>
      <c r="AO16" s="72" t="s">
        <v>223</v>
      </c>
      <c r="AP16" s="72" t="s">
        <v>224</v>
      </c>
      <c r="AQ16" s="72" t="s">
        <v>225</v>
      </c>
      <c r="AR16" s="74" t="s">
        <v>226</v>
      </c>
      <c r="AS16" s="74" t="s">
        <v>227</v>
      </c>
      <c r="AT16" s="72" t="s">
        <v>223</v>
      </c>
      <c r="AU16" s="72" t="s">
        <v>224</v>
      </c>
      <c r="AV16" s="72" t="s">
        <v>225</v>
      </c>
      <c r="AW16" s="74" t="s">
        <v>226</v>
      </c>
      <c r="AX16" s="74" t="s">
        <v>227</v>
      </c>
      <c r="AY16" s="72" t="s">
        <v>223</v>
      </c>
      <c r="AZ16" s="72" t="s">
        <v>224</v>
      </c>
      <c r="BA16" s="72" t="s">
        <v>225</v>
      </c>
      <c r="BB16" s="74" t="s">
        <v>226</v>
      </c>
      <c r="BC16" s="74" t="s">
        <v>227</v>
      </c>
      <c r="BD16" s="72" t="s">
        <v>223</v>
      </c>
      <c r="BE16" s="72" t="s">
        <v>224</v>
      </c>
      <c r="BF16" s="72" t="s">
        <v>225</v>
      </c>
      <c r="BG16" s="74" t="s">
        <v>226</v>
      </c>
      <c r="BH16" s="74" t="s">
        <v>227</v>
      </c>
      <c r="BI16" s="72" t="s">
        <v>223</v>
      </c>
      <c r="BJ16" s="72" t="s">
        <v>224</v>
      </c>
      <c r="BK16" s="72" t="s">
        <v>225</v>
      </c>
      <c r="BL16" s="74" t="s">
        <v>226</v>
      </c>
      <c r="BM16" s="74" t="s">
        <v>227</v>
      </c>
      <c r="BN16" s="72" t="s">
        <v>223</v>
      </c>
      <c r="BO16" s="72" t="s">
        <v>224</v>
      </c>
      <c r="BP16" s="72" t="s">
        <v>225</v>
      </c>
      <c r="BQ16" s="74" t="s">
        <v>226</v>
      </c>
      <c r="BR16" s="74" t="s">
        <v>227</v>
      </c>
      <c r="BS16" s="72" t="s">
        <v>223</v>
      </c>
      <c r="BT16" s="72" t="s">
        <v>224</v>
      </c>
      <c r="BU16" s="72" t="s">
        <v>225</v>
      </c>
      <c r="BV16" s="74" t="s">
        <v>226</v>
      </c>
      <c r="BW16" s="72" t="s">
        <v>227</v>
      </c>
      <c r="BX16" s="614"/>
    </row>
    <row r="17" spans="1:76" ht="19.5" customHeight="1" x14ac:dyDescent="0.25">
      <c r="A17" s="75"/>
      <c r="B17" s="76">
        <v>1</v>
      </c>
      <c r="C17" s="77">
        <v>2</v>
      </c>
      <c r="D17" s="77">
        <v>3</v>
      </c>
      <c r="E17" s="77">
        <v>4</v>
      </c>
      <c r="F17" s="77">
        <v>5</v>
      </c>
      <c r="G17" s="77">
        <v>6</v>
      </c>
      <c r="H17" s="77">
        <v>7</v>
      </c>
      <c r="I17" s="574">
        <v>8</v>
      </c>
      <c r="J17" s="574">
        <v>9</v>
      </c>
      <c r="K17" s="574">
        <v>10</v>
      </c>
      <c r="L17" s="77">
        <v>11</v>
      </c>
      <c r="M17" s="77">
        <v>12</v>
      </c>
      <c r="N17" s="77">
        <v>13</v>
      </c>
      <c r="O17" s="77">
        <v>14</v>
      </c>
      <c r="P17" s="77">
        <v>15</v>
      </c>
      <c r="Q17" s="77" t="s">
        <v>228</v>
      </c>
      <c r="R17" s="77" t="s">
        <v>229</v>
      </c>
      <c r="S17" s="574" t="s">
        <v>230</v>
      </c>
      <c r="T17" s="574" t="s">
        <v>231</v>
      </c>
      <c r="U17" s="77">
        <v>17</v>
      </c>
      <c r="V17" s="574">
        <v>18</v>
      </c>
      <c r="W17" s="77">
        <v>19</v>
      </c>
      <c r="X17" s="77">
        <v>20</v>
      </c>
      <c r="Y17" s="77">
        <v>21</v>
      </c>
      <c r="Z17" s="77">
        <v>22</v>
      </c>
      <c r="AA17" s="77">
        <v>23</v>
      </c>
      <c r="AB17" s="77">
        <v>24</v>
      </c>
      <c r="AC17" s="77">
        <v>25</v>
      </c>
      <c r="AD17" s="77">
        <v>26</v>
      </c>
      <c r="AE17" s="77">
        <v>27</v>
      </c>
      <c r="AF17" s="77">
        <v>28</v>
      </c>
      <c r="AG17" s="77">
        <v>29</v>
      </c>
      <c r="AH17" s="77">
        <v>30</v>
      </c>
      <c r="AI17" s="77">
        <v>31</v>
      </c>
      <c r="AJ17" s="78" t="s">
        <v>232</v>
      </c>
      <c r="AK17" s="78" t="s">
        <v>233</v>
      </c>
      <c r="AL17" s="78" t="s">
        <v>234</v>
      </c>
      <c r="AM17" s="78" t="s">
        <v>235</v>
      </c>
      <c r="AN17" s="78" t="s">
        <v>236</v>
      </c>
      <c r="AO17" s="78" t="s">
        <v>237</v>
      </c>
      <c r="AP17" s="78" t="s">
        <v>238</v>
      </c>
      <c r="AQ17" s="78" t="s">
        <v>239</v>
      </c>
      <c r="AR17" s="78" t="s">
        <v>240</v>
      </c>
      <c r="AS17" s="78" t="s">
        <v>241</v>
      </c>
      <c r="AT17" s="78" t="s">
        <v>242</v>
      </c>
      <c r="AU17" s="78" t="s">
        <v>243</v>
      </c>
      <c r="AV17" s="78" t="s">
        <v>244</v>
      </c>
      <c r="AW17" s="78" t="s">
        <v>245</v>
      </c>
      <c r="AX17" s="78" t="s">
        <v>246</v>
      </c>
      <c r="AY17" s="78" t="s">
        <v>247</v>
      </c>
      <c r="AZ17" s="78" t="s">
        <v>248</v>
      </c>
      <c r="BA17" s="78" t="s">
        <v>249</v>
      </c>
      <c r="BB17" s="78" t="s">
        <v>250</v>
      </c>
      <c r="BC17" s="78" t="s">
        <v>251</v>
      </c>
      <c r="BD17" s="78" t="s">
        <v>252</v>
      </c>
      <c r="BE17" s="78" t="s">
        <v>253</v>
      </c>
      <c r="BF17" s="78" t="s">
        <v>254</v>
      </c>
      <c r="BG17" s="78" t="s">
        <v>255</v>
      </c>
      <c r="BH17" s="78" t="s">
        <v>256</v>
      </c>
      <c r="BI17" s="78" t="s">
        <v>257</v>
      </c>
      <c r="BJ17" s="78" t="s">
        <v>258</v>
      </c>
      <c r="BK17" s="78" t="s">
        <v>259</v>
      </c>
      <c r="BL17" s="78" t="s">
        <v>260</v>
      </c>
      <c r="BM17" s="78" t="s">
        <v>261</v>
      </c>
      <c r="BN17" s="77">
        <v>33</v>
      </c>
      <c r="BO17" s="77">
        <v>34</v>
      </c>
      <c r="BP17" s="77">
        <v>35</v>
      </c>
      <c r="BQ17" s="77">
        <v>36</v>
      </c>
      <c r="BR17" s="77">
        <v>37</v>
      </c>
      <c r="BS17" s="77">
        <v>38</v>
      </c>
      <c r="BT17" s="77">
        <v>39</v>
      </c>
      <c r="BU17" s="77">
        <v>40</v>
      </c>
      <c r="BV17" s="77">
        <v>41</v>
      </c>
      <c r="BW17" s="77">
        <v>42</v>
      </c>
      <c r="BX17" s="76">
        <v>43</v>
      </c>
    </row>
    <row r="18" spans="1:76" s="82" customFormat="1" ht="45.75" customHeight="1" x14ac:dyDescent="0.25">
      <c r="A18" s="79"/>
      <c r="B18" s="79" t="s">
        <v>90</v>
      </c>
      <c r="C18" s="23" t="s">
        <v>867</v>
      </c>
      <c r="D18" s="24" t="s">
        <v>91</v>
      </c>
      <c r="E18" s="24" t="s">
        <v>105</v>
      </c>
      <c r="F18" s="24" t="s">
        <v>105</v>
      </c>
      <c r="G18" s="24" t="s">
        <v>105</v>
      </c>
      <c r="H18" s="24" t="s">
        <v>105</v>
      </c>
      <c r="I18" s="527">
        <f>SUM(I19:I24)</f>
        <v>2.58</v>
      </c>
      <c r="J18" s="527">
        <f>SUM(J19:J24)</f>
        <v>18.38</v>
      </c>
      <c r="K18" s="527" t="s">
        <v>105</v>
      </c>
      <c r="L18" s="24">
        <f>SUM(L19:L24)</f>
        <v>0</v>
      </c>
      <c r="M18" s="24">
        <f>SUM(M19:M24)</f>
        <v>0</v>
      </c>
      <c r="N18" s="24" t="s">
        <v>105</v>
      </c>
      <c r="O18" s="24">
        <f t="shared" ref="O18:BF18" si="0">SUM(O19:O24)</f>
        <v>0</v>
      </c>
      <c r="P18" s="418">
        <f t="shared" si="0"/>
        <v>0</v>
      </c>
      <c r="Q18" s="418">
        <f t="shared" si="0"/>
        <v>18.38</v>
      </c>
      <c r="R18" s="418">
        <f t="shared" si="0"/>
        <v>22.439999999999998</v>
      </c>
      <c r="S18" s="527">
        <f t="shared" si="0"/>
        <v>0</v>
      </c>
      <c r="T18" s="527">
        <f t="shared" si="0"/>
        <v>0</v>
      </c>
      <c r="U18" s="418">
        <f t="shared" si="0"/>
        <v>26.669999999999998</v>
      </c>
      <c r="V18" s="527">
        <f t="shared" si="0"/>
        <v>0</v>
      </c>
      <c r="W18" s="418">
        <f t="shared" si="0"/>
        <v>0</v>
      </c>
      <c r="X18" s="418">
        <f t="shared" si="0"/>
        <v>5.9600000000000009</v>
      </c>
      <c r="Y18" s="418">
        <f t="shared" si="0"/>
        <v>0</v>
      </c>
      <c r="Z18" s="418">
        <f t="shared" si="0"/>
        <v>0</v>
      </c>
      <c r="AA18" s="418">
        <f t="shared" si="0"/>
        <v>0</v>
      </c>
      <c r="AB18" s="418">
        <f t="shared" si="0"/>
        <v>0</v>
      </c>
      <c r="AC18" s="418">
        <f t="shared" si="0"/>
        <v>0</v>
      </c>
      <c r="AD18" s="418">
        <f t="shared" si="0"/>
        <v>0</v>
      </c>
      <c r="AE18" s="24">
        <f t="shared" si="0"/>
        <v>0</v>
      </c>
      <c r="AF18" s="24">
        <f t="shared" si="0"/>
        <v>0</v>
      </c>
      <c r="AG18" s="24">
        <f t="shared" si="0"/>
        <v>0</v>
      </c>
      <c r="AH18" s="24">
        <f t="shared" si="0"/>
        <v>0</v>
      </c>
      <c r="AI18" s="24">
        <f t="shared" si="0"/>
        <v>0</v>
      </c>
      <c r="AJ18" s="418">
        <f t="shared" si="0"/>
        <v>5.9600000000000009</v>
      </c>
      <c r="AK18" s="418">
        <f t="shared" si="0"/>
        <v>0</v>
      </c>
      <c r="AL18" s="418">
        <f t="shared" si="0"/>
        <v>0</v>
      </c>
      <c r="AM18" s="418">
        <f t="shared" si="0"/>
        <v>5.9600000000000009</v>
      </c>
      <c r="AN18" s="418">
        <f t="shared" si="0"/>
        <v>0</v>
      </c>
      <c r="AO18" s="24">
        <f t="shared" si="0"/>
        <v>0</v>
      </c>
      <c r="AP18" s="24">
        <f t="shared" si="0"/>
        <v>0</v>
      </c>
      <c r="AQ18" s="24">
        <f t="shared" si="0"/>
        <v>0</v>
      </c>
      <c r="AR18" s="24">
        <f t="shared" si="0"/>
        <v>0</v>
      </c>
      <c r="AS18" s="24">
        <f t="shared" si="0"/>
        <v>0</v>
      </c>
      <c r="AT18" s="418">
        <f t="shared" si="0"/>
        <v>2.99</v>
      </c>
      <c r="AU18" s="418">
        <f t="shared" si="0"/>
        <v>0</v>
      </c>
      <c r="AV18" s="418">
        <f t="shared" si="0"/>
        <v>0</v>
      </c>
      <c r="AW18" s="418">
        <f t="shared" si="0"/>
        <v>2.99</v>
      </c>
      <c r="AX18" s="418">
        <f t="shared" si="0"/>
        <v>0</v>
      </c>
      <c r="AY18" s="418">
        <f t="shared" si="0"/>
        <v>0</v>
      </c>
      <c r="AZ18" s="418">
        <f t="shared" si="0"/>
        <v>0</v>
      </c>
      <c r="BA18" s="418">
        <f t="shared" si="0"/>
        <v>0</v>
      </c>
      <c r="BB18" s="418">
        <f t="shared" si="0"/>
        <v>0</v>
      </c>
      <c r="BC18" s="418">
        <f t="shared" si="0"/>
        <v>0</v>
      </c>
      <c r="BD18" s="418">
        <f t="shared" si="0"/>
        <v>17.72</v>
      </c>
      <c r="BE18" s="418">
        <f t="shared" si="0"/>
        <v>0</v>
      </c>
      <c r="BF18" s="418">
        <f t="shared" si="0"/>
        <v>0</v>
      </c>
      <c r="BG18" s="418">
        <f t="shared" ref="BG18:BR18" si="1">SUM(BG19:BG24)</f>
        <v>17.72</v>
      </c>
      <c r="BH18" s="418">
        <f t="shared" si="1"/>
        <v>0</v>
      </c>
      <c r="BI18" s="418">
        <f t="shared" si="1"/>
        <v>0</v>
      </c>
      <c r="BJ18" s="418">
        <f t="shared" si="1"/>
        <v>0</v>
      </c>
      <c r="BK18" s="418">
        <f t="shared" si="1"/>
        <v>0</v>
      </c>
      <c r="BL18" s="418">
        <f t="shared" si="1"/>
        <v>0</v>
      </c>
      <c r="BM18" s="418">
        <f t="shared" si="1"/>
        <v>0</v>
      </c>
      <c r="BN18" s="418">
        <f t="shared" si="1"/>
        <v>26.669999999999998</v>
      </c>
      <c r="BO18" s="418">
        <f t="shared" si="1"/>
        <v>0</v>
      </c>
      <c r="BP18" s="418">
        <f t="shared" si="1"/>
        <v>0</v>
      </c>
      <c r="BQ18" s="418">
        <f t="shared" si="1"/>
        <v>26.669999999999998</v>
      </c>
      <c r="BR18" s="418">
        <f t="shared" si="1"/>
        <v>0</v>
      </c>
      <c r="BS18" s="418">
        <f>SUM(BS19:BS24)</f>
        <v>0</v>
      </c>
      <c r="BT18" s="81">
        <f>SUM(BT19:BT24)</f>
        <v>0</v>
      </c>
      <c r="BU18" s="81">
        <f>SUM(BU19:BU24)</f>
        <v>0</v>
      </c>
      <c r="BV18" s="81">
        <f>SUM(BV19:BV24)</f>
        <v>0</v>
      </c>
      <c r="BW18" s="81">
        <f>SUM(BW19:BW24)</f>
        <v>0</v>
      </c>
      <c r="BX18" s="24" t="s">
        <v>105</v>
      </c>
    </row>
    <row r="19" spans="1:76" s="83" customFormat="1" ht="34.5" customHeight="1" x14ac:dyDescent="0.25">
      <c r="A19" s="26">
        <v>1</v>
      </c>
      <c r="B19" s="79" t="s">
        <v>92</v>
      </c>
      <c r="C19" s="80" t="s">
        <v>93</v>
      </c>
      <c r="D19" s="24" t="s">
        <v>91</v>
      </c>
      <c r="E19" s="24" t="s">
        <v>105</v>
      </c>
      <c r="F19" s="24" t="s">
        <v>105</v>
      </c>
      <c r="G19" s="24" t="s">
        <v>105</v>
      </c>
      <c r="H19" s="24" t="s">
        <v>105</v>
      </c>
      <c r="I19" s="527">
        <f>SUMIF($A20:$A76,$A19,I20:I76)</f>
        <v>0</v>
      </c>
      <c r="J19" s="527">
        <f>SUMIF($A20:$A76,$A19,J20:J76)</f>
        <v>0</v>
      </c>
      <c r="K19" s="527" t="s">
        <v>105</v>
      </c>
      <c r="L19" s="24">
        <f>SUMIF($A20:$A76,$A19,L20:L76)</f>
        <v>0</v>
      </c>
      <c r="M19" s="24">
        <f>SUMIF($A20:$A76,$A19,M20:M76)</f>
        <v>0</v>
      </c>
      <c r="N19" s="24" t="s">
        <v>105</v>
      </c>
      <c r="O19" s="24">
        <f t="shared" ref="O19:AT19" si="2">SUMIF($A20:$A76,$A19,O20:O76)</f>
        <v>0</v>
      </c>
      <c r="P19" s="24">
        <f t="shared" si="2"/>
        <v>0</v>
      </c>
      <c r="Q19" s="24">
        <f t="shared" si="2"/>
        <v>0</v>
      </c>
      <c r="R19" s="24">
        <f t="shared" si="2"/>
        <v>0</v>
      </c>
      <c r="S19" s="527">
        <f t="shared" si="2"/>
        <v>0</v>
      </c>
      <c r="T19" s="527">
        <f t="shared" si="2"/>
        <v>0</v>
      </c>
      <c r="U19" s="24">
        <f t="shared" si="2"/>
        <v>0</v>
      </c>
      <c r="V19" s="527">
        <f t="shared" si="2"/>
        <v>0</v>
      </c>
      <c r="W19" s="24">
        <f t="shared" si="2"/>
        <v>0</v>
      </c>
      <c r="X19" s="24">
        <f t="shared" si="2"/>
        <v>0</v>
      </c>
      <c r="Y19" s="24">
        <f t="shared" si="2"/>
        <v>0</v>
      </c>
      <c r="Z19" s="24">
        <f t="shared" si="2"/>
        <v>0</v>
      </c>
      <c r="AA19" s="24">
        <f t="shared" si="2"/>
        <v>0</v>
      </c>
      <c r="AB19" s="24">
        <f t="shared" si="2"/>
        <v>0</v>
      </c>
      <c r="AC19" s="24">
        <f t="shared" si="2"/>
        <v>0</v>
      </c>
      <c r="AD19" s="24">
        <f t="shared" si="2"/>
        <v>0</v>
      </c>
      <c r="AE19" s="24">
        <f t="shared" si="2"/>
        <v>0</v>
      </c>
      <c r="AF19" s="24">
        <f t="shared" si="2"/>
        <v>0</v>
      </c>
      <c r="AG19" s="24">
        <f t="shared" si="2"/>
        <v>0</v>
      </c>
      <c r="AH19" s="24">
        <f t="shared" si="2"/>
        <v>0</v>
      </c>
      <c r="AI19" s="24">
        <f t="shared" si="2"/>
        <v>0</v>
      </c>
      <c r="AJ19" s="24">
        <f t="shared" si="2"/>
        <v>0</v>
      </c>
      <c r="AK19" s="24">
        <f t="shared" si="2"/>
        <v>0</v>
      </c>
      <c r="AL19" s="24">
        <f t="shared" si="2"/>
        <v>0</v>
      </c>
      <c r="AM19" s="24">
        <f t="shared" si="2"/>
        <v>0</v>
      </c>
      <c r="AN19" s="24">
        <f t="shared" si="2"/>
        <v>0</v>
      </c>
      <c r="AO19" s="24">
        <f t="shared" si="2"/>
        <v>0</v>
      </c>
      <c r="AP19" s="24">
        <f t="shared" si="2"/>
        <v>0</v>
      </c>
      <c r="AQ19" s="24">
        <f t="shared" si="2"/>
        <v>0</v>
      </c>
      <c r="AR19" s="24">
        <f t="shared" si="2"/>
        <v>0</v>
      </c>
      <c r="AS19" s="24">
        <f t="shared" si="2"/>
        <v>0</v>
      </c>
      <c r="AT19" s="24">
        <f t="shared" si="2"/>
        <v>0</v>
      </c>
      <c r="AU19" s="24">
        <f t="shared" ref="AU19:BW19" si="3">SUMIF($A20:$A76,$A19,AU20:AU76)</f>
        <v>0</v>
      </c>
      <c r="AV19" s="24">
        <f t="shared" si="3"/>
        <v>0</v>
      </c>
      <c r="AW19" s="24">
        <f t="shared" si="3"/>
        <v>0</v>
      </c>
      <c r="AX19" s="24">
        <f t="shared" si="3"/>
        <v>0</v>
      </c>
      <c r="AY19" s="24">
        <f t="shared" si="3"/>
        <v>0</v>
      </c>
      <c r="AZ19" s="24">
        <f t="shared" si="3"/>
        <v>0</v>
      </c>
      <c r="BA19" s="24">
        <f t="shared" si="3"/>
        <v>0</v>
      </c>
      <c r="BB19" s="24">
        <f t="shared" si="3"/>
        <v>0</v>
      </c>
      <c r="BC19" s="24">
        <f t="shared" si="3"/>
        <v>0</v>
      </c>
      <c r="BD19" s="24">
        <f t="shared" si="3"/>
        <v>0</v>
      </c>
      <c r="BE19" s="24">
        <f t="shared" si="3"/>
        <v>0</v>
      </c>
      <c r="BF19" s="24">
        <f t="shared" si="3"/>
        <v>0</v>
      </c>
      <c r="BG19" s="24">
        <f t="shared" si="3"/>
        <v>0</v>
      </c>
      <c r="BH19" s="24">
        <f t="shared" si="3"/>
        <v>0</v>
      </c>
      <c r="BI19" s="24">
        <f t="shared" si="3"/>
        <v>0</v>
      </c>
      <c r="BJ19" s="24">
        <f t="shared" si="3"/>
        <v>0</v>
      </c>
      <c r="BK19" s="24">
        <f t="shared" si="3"/>
        <v>0</v>
      </c>
      <c r="BL19" s="24">
        <f t="shared" si="3"/>
        <v>0</v>
      </c>
      <c r="BM19" s="24">
        <f t="shared" si="3"/>
        <v>0</v>
      </c>
      <c r="BN19" s="24">
        <f t="shared" si="3"/>
        <v>0</v>
      </c>
      <c r="BO19" s="24">
        <f t="shared" si="3"/>
        <v>0</v>
      </c>
      <c r="BP19" s="24">
        <f t="shared" si="3"/>
        <v>0</v>
      </c>
      <c r="BQ19" s="24">
        <f t="shared" si="3"/>
        <v>0</v>
      </c>
      <c r="BR19" s="24">
        <f t="shared" si="3"/>
        <v>0</v>
      </c>
      <c r="BS19" s="24">
        <f t="shared" si="3"/>
        <v>0</v>
      </c>
      <c r="BT19" s="24">
        <f t="shared" si="3"/>
        <v>0</v>
      </c>
      <c r="BU19" s="24">
        <f t="shared" si="3"/>
        <v>0</v>
      </c>
      <c r="BV19" s="24">
        <f t="shared" si="3"/>
        <v>0</v>
      </c>
      <c r="BW19" s="24">
        <f t="shared" si="3"/>
        <v>0</v>
      </c>
      <c r="BX19" s="24" t="s">
        <v>105</v>
      </c>
    </row>
    <row r="20" spans="1:76" s="83" customFormat="1" ht="45.75" customHeight="1" x14ac:dyDescent="0.25">
      <c r="A20" s="26">
        <v>2</v>
      </c>
      <c r="B20" s="79" t="s">
        <v>94</v>
      </c>
      <c r="C20" s="80" t="s">
        <v>95</v>
      </c>
      <c r="D20" s="24" t="s">
        <v>91</v>
      </c>
      <c r="E20" s="24" t="s">
        <v>105</v>
      </c>
      <c r="F20" s="24" t="s">
        <v>105</v>
      </c>
      <c r="G20" s="24" t="s">
        <v>105</v>
      </c>
      <c r="H20" s="24" t="s">
        <v>105</v>
      </c>
      <c r="I20" s="527">
        <f>SUMIF($A21:$A76,$A20,I21:I76)</f>
        <v>2.58</v>
      </c>
      <c r="J20" s="527">
        <f>SUMIF($A21:$A76,$A20,J21:J76)</f>
        <v>18.38</v>
      </c>
      <c r="K20" s="527" t="s">
        <v>105</v>
      </c>
      <c r="L20" s="24">
        <f>SUMIF($A21:$A76,$A20,L21:L76)</f>
        <v>0</v>
      </c>
      <c r="M20" s="24">
        <f>SUMIF($A21:$A76,$A20,M21:M76)</f>
        <v>0</v>
      </c>
      <c r="N20" s="24" t="s">
        <v>105</v>
      </c>
      <c r="O20" s="24">
        <f t="shared" ref="O20:AT20" si="4">SUMIF($A21:$A76,$A20,O21:O76)</f>
        <v>0</v>
      </c>
      <c r="P20" s="24">
        <f t="shared" si="4"/>
        <v>0</v>
      </c>
      <c r="Q20" s="24">
        <f t="shared" si="4"/>
        <v>18.38</v>
      </c>
      <c r="R20" s="24">
        <f t="shared" si="4"/>
        <v>22.439999999999998</v>
      </c>
      <c r="S20" s="527">
        <f t="shared" si="4"/>
        <v>0</v>
      </c>
      <c r="T20" s="527">
        <f t="shared" si="4"/>
        <v>0</v>
      </c>
      <c r="U20" s="24">
        <f t="shared" si="4"/>
        <v>22.439999999999998</v>
      </c>
      <c r="V20" s="527">
        <f t="shared" si="4"/>
        <v>0</v>
      </c>
      <c r="W20" s="24">
        <f t="shared" si="4"/>
        <v>0</v>
      </c>
      <c r="X20" s="24">
        <f t="shared" si="4"/>
        <v>1.73</v>
      </c>
      <c r="Y20" s="24">
        <f t="shared" si="4"/>
        <v>0</v>
      </c>
      <c r="Z20" s="24">
        <f t="shared" si="4"/>
        <v>0</v>
      </c>
      <c r="AA20" s="24">
        <f t="shared" si="4"/>
        <v>0</v>
      </c>
      <c r="AB20" s="24">
        <f t="shared" si="4"/>
        <v>0</v>
      </c>
      <c r="AC20" s="24">
        <f t="shared" si="4"/>
        <v>0</v>
      </c>
      <c r="AD20" s="24">
        <f t="shared" si="4"/>
        <v>0</v>
      </c>
      <c r="AE20" s="24">
        <f t="shared" si="4"/>
        <v>0</v>
      </c>
      <c r="AF20" s="24">
        <f t="shared" si="4"/>
        <v>0</v>
      </c>
      <c r="AG20" s="24">
        <f t="shared" si="4"/>
        <v>0</v>
      </c>
      <c r="AH20" s="24">
        <f t="shared" si="4"/>
        <v>0</v>
      </c>
      <c r="AI20" s="24">
        <f t="shared" si="4"/>
        <v>0</v>
      </c>
      <c r="AJ20" s="24">
        <f t="shared" si="4"/>
        <v>1.73</v>
      </c>
      <c r="AK20" s="24">
        <f t="shared" si="4"/>
        <v>0</v>
      </c>
      <c r="AL20" s="24">
        <f t="shared" si="4"/>
        <v>0</v>
      </c>
      <c r="AM20" s="24">
        <f t="shared" si="4"/>
        <v>1.73</v>
      </c>
      <c r="AN20" s="24">
        <f t="shared" si="4"/>
        <v>0</v>
      </c>
      <c r="AO20" s="24">
        <f t="shared" si="4"/>
        <v>0</v>
      </c>
      <c r="AP20" s="24">
        <f t="shared" si="4"/>
        <v>0</v>
      </c>
      <c r="AQ20" s="24">
        <f t="shared" si="4"/>
        <v>0</v>
      </c>
      <c r="AR20" s="24">
        <f t="shared" si="4"/>
        <v>0</v>
      </c>
      <c r="AS20" s="24">
        <f t="shared" si="4"/>
        <v>0</v>
      </c>
      <c r="AT20" s="24">
        <f t="shared" si="4"/>
        <v>2.99</v>
      </c>
      <c r="AU20" s="24">
        <f t="shared" ref="AU20:BW20" si="5">SUMIF($A21:$A76,$A20,AU21:AU76)</f>
        <v>0</v>
      </c>
      <c r="AV20" s="24">
        <f t="shared" si="5"/>
        <v>0</v>
      </c>
      <c r="AW20" s="24">
        <f t="shared" si="5"/>
        <v>2.99</v>
      </c>
      <c r="AX20" s="24">
        <f t="shared" si="5"/>
        <v>0</v>
      </c>
      <c r="AY20" s="24">
        <f t="shared" si="5"/>
        <v>0</v>
      </c>
      <c r="AZ20" s="24">
        <f t="shared" si="5"/>
        <v>0</v>
      </c>
      <c r="BA20" s="24">
        <f t="shared" si="5"/>
        <v>0</v>
      </c>
      <c r="BB20" s="24">
        <f t="shared" si="5"/>
        <v>0</v>
      </c>
      <c r="BC20" s="24">
        <f t="shared" si="5"/>
        <v>0</v>
      </c>
      <c r="BD20" s="24">
        <f t="shared" si="5"/>
        <v>17.72</v>
      </c>
      <c r="BE20" s="24">
        <f t="shared" si="5"/>
        <v>0</v>
      </c>
      <c r="BF20" s="24">
        <f t="shared" si="5"/>
        <v>0</v>
      </c>
      <c r="BG20" s="24">
        <f t="shared" si="5"/>
        <v>17.72</v>
      </c>
      <c r="BH20" s="24">
        <f t="shared" si="5"/>
        <v>0</v>
      </c>
      <c r="BI20" s="24">
        <f t="shared" si="5"/>
        <v>0</v>
      </c>
      <c r="BJ20" s="24">
        <f t="shared" si="5"/>
        <v>0</v>
      </c>
      <c r="BK20" s="24">
        <f t="shared" si="5"/>
        <v>0</v>
      </c>
      <c r="BL20" s="24">
        <f t="shared" si="5"/>
        <v>0</v>
      </c>
      <c r="BM20" s="24">
        <f t="shared" si="5"/>
        <v>0</v>
      </c>
      <c r="BN20" s="24">
        <f t="shared" si="5"/>
        <v>22.439999999999998</v>
      </c>
      <c r="BO20" s="24">
        <f t="shared" si="5"/>
        <v>0</v>
      </c>
      <c r="BP20" s="24">
        <f t="shared" si="5"/>
        <v>0</v>
      </c>
      <c r="BQ20" s="24">
        <f t="shared" si="5"/>
        <v>22.439999999999998</v>
      </c>
      <c r="BR20" s="24">
        <f t="shared" si="5"/>
        <v>0</v>
      </c>
      <c r="BS20" s="24">
        <f t="shared" si="5"/>
        <v>0</v>
      </c>
      <c r="BT20" s="24">
        <f t="shared" si="5"/>
        <v>0</v>
      </c>
      <c r="BU20" s="24">
        <f t="shared" si="5"/>
        <v>0</v>
      </c>
      <c r="BV20" s="24">
        <f t="shared" si="5"/>
        <v>0</v>
      </c>
      <c r="BW20" s="24">
        <f t="shared" si="5"/>
        <v>0</v>
      </c>
      <c r="BX20" s="24" t="s">
        <v>105</v>
      </c>
    </row>
    <row r="21" spans="1:76" s="83" customFormat="1" ht="45.75" customHeight="1" x14ac:dyDescent="0.25">
      <c r="A21" s="26">
        <v>3</v>
      </c>
      <c r="B21" s="79" t="s">
        <v>96</v>
      </c>
      <c r="C21" s="80" t="s">
        <v>97</v>
      </c>
      <c r="D21" s="24" t="s">
        <v>91</v>
      </c>
      <c r="E21" s="24" t="s">
        <v>105</v>
      </c>
      <c r="F21" s="24" t="s">
        <v>105</v>
      </c>
      <c r="G21" s="24" t="s">
        <v>105</v>
      </c>
      <c r="H21" s="24" t="s">
        <v>105</v>
      </c>
      <c r="I21" s="527">
        <f>SUMIF($A22:$A76,$A21,I22:I76)</f>
        <v>0</v>
      </c>
      <c r="J21" s="527">
        <f>SUMIF($A22:$A76,$A21,J22:J76)</f>
        <v>0</v>
      </c>
      <c r="K21" s="527" t="s">
        <v>105</v>
      </c>
      <c r="L21" s="24">
        <f>SUMIF($A22:$A76,$A21,L22:L76)</f>
        <v>0</v>
      </c>
      <c r="M21" s="24">
        <f>SUMIF($A22:$A76,$A21,M22:M76)</f>
        <v>0</v>
      </c>
      <c r="N21" s="24" t="s">
        <v>105</v>
      </c>
      <c r="O21" s="24">
        <f t="shared" ref="O21:AT21" si="6">SUMIF($A22:$A76,$A21,O22:O76)</f>
        <v>0</v>
      </c>
      <c r="P21" s="24">
        <f t="shared" si="6"/>
        <v>0</v>
      </c>
      <c r="Q21" s="24">
        <f t="shared" si="6"/>
        <v>0</v>
      </c>
      <c r="R21" s="24">
        <f t="shared" si="6"/>
        <v>0</v>
      </c>
      <c r="S21" s="527">
        <f t="shared" si="6"/>
        <v>0</v>
      </c>
      <c r="T21" s="527">
        <f t="shared" si="6"/>
        <v>0</v>
      </c>
      <c r="U21" s="24">
        <f t="shared" si="6"/>
        <v>0</v>
      </c>
      <c r="V21" s="527">
        <f t="shared" si="6"/>
        <v>0</v>
      </c>
      <c r="W21" s="24">
        <f t="shared" si="6"/>
        <v>0</v>
      </c>
      <c r="X21" s="24">
        <f t="shared" si="6"/>
        <v>0</v>
      </c>
      <c r="Y21" s="24">
        <f t="shared" si="6"/>
        <v>0</v>
      </c>
      <c r="Z21" s="24">
        <f t="shared" si="6"/>
        <v>0</v>
      </c>
      <c r="AA21" s="24">
        <f t="shared" si="6"/>
        <v>0</v>
      </c>
      <c r="AB21" s="24">
        <f t="shared" si="6"/>
        <v>0</v>
      </c>
      <c r="AC21" s="24">
        <f t="shared" si="6"/>
        <v>0</v>
      </c>
      <c r="AD21" s="24">
        <f t="shared" si="6"/>
        <v>0</v>
      </c>
      <c r="AE21" s="24">
        <f t="shared" si="6"/>
        <v>0</v>
      </c>
      <c r="AF21" s="24">
        <f t="shared" si="6"/>
        <v>0</v>
      </c>
      <c r="AG21" s="24">
        <f t="shared" si="6"/>
        <v>0</v>
      </c>
      <c r="AH21" s="24">
        <f t="shared" si="6"/>
        <v>0</v>
      </c>
      <c r="AI21" s="24">
        <f t="shared" si="6"/>
        <v>0</v>
      </c>
      <c r="AJ21" s="24">
        <f t="shared" si="6"/>
        <v>0</v>
      </c>
      <c r="AK21" s="24">
        <f t="shared" si="6"/>
        <v>0</v>
      </c>
      <c r="AL21" s="24">
        <f t="shared" si="6"/>
        <v>0</v>
      </c>
      <c r="AM21" s="24">
        <f t="shared" si="6"/>
        <v>0</v>
      </c>
      <c r="AN21" s="24">
        <f t="shared" si="6"/>
        <v>0</v>
      </c>
      <c r="AO21" s="24">
        <f t="shared" si="6"/>
        <v>0</v>
      </c>
      <c r="AP21" s="24">
        <f t="shared" si="6"/>
        <v>0</v>
      </c>
      <c r="AQ21" s="24">
        <f t="shared" si="6"/>
        <v>0</v>
      </c>
      <c r="AR21" s="24">
        <f t="shared" si="6"/>
        <v>0</v>
      </c>
      <c r="AS21" s="24">
        <f t="shared" si="6"/>
        <v>0</v>
      </c>
      <c r="AT21" s="24">
        <f t="shared" si="6"/>
        <v>0</v>
      </c>
      <c r="AU21" s="24">
        <f t="shared" ref="AU21:BW21" si="7">SUMIF($A22:$A76,$A21,AU22:AU76)</f>
        <v>0</v>
      </c>
      <c r="AV21" s="24">
        <f t="shared" si="7"/>
        <v>0</v>
      </c>
      <c r="AW21" s="24">
        <f t="shared" si="7"/>
        <v>0</v>
      </c>
      <c r="AX21" s="24">
        <f t="shared" si="7"/>
        <v>0</v>
      </c>
      <c r="AY21" s="24">
        <f t="shared" si="7"/>
        <v>0</v>
      </c>
      <c r="AZ21" s="24">
        <f t="shared" si="7"/>
        <v>0</v>
      </c>
      <c r="BA21" s="24">
        <f t="shared" si="7"/>
        <v>0</v>
      </c>
      <c r="BB21" s="24">
        <f t="shared" si="7"/>
        <v>0</v>
      </c>
      <c r="BC21" s="24">
        <f t="shared" si="7"/>
        <v>0</v>
      </c>
      <c r="BD21" s="24">
        <f t="shared" si="7"/>
        <v>0</v>
      </c>
      <c r="BE21" s="24">
        <f t="shared" si="7"/>
        <v>0</v>
      </c>
      <c r="BF21" s="24">
        <f t="shared" si="7"/>
        <v>0</v>
      </c>
      <c r="BG21" s="24">
        <f t="shared" si="7"/>
        <v>0</v>
      </c>
      <c r="BH21" s="24">
        <f t="shared" si="7"/>
        <v>0</v>
      </c>
      <c r="BI21" s="24">
        <f t="shared" si="7"/>
        <v>0</v>
      </c>
      <c r="BJ21" s="24">
        <f t="shared" si="7"/>
        <v>0</v>
      </c>
      <c r="BK21" s="24">
        <f t="shared" si="7"/>
        <v>0</v>
      </c>
      <c r="BL21" s="24">
        <f t="shared" si="7"/>
        <v>0</v>
      </c>
      <c r="BM21" s="24">
        <f t="shared" si="7"/>
        <v>0</v>
      </c>
      <c r="BN21" s="24">
        <f t="shared" si="7"/>
        <v>0</v>
      </c>
      <c r="BO21" s="24">
        <f t="shared" si="7"/>
        <v>0</v>
      </c>
      <c r="BP21" s="24">
        <f t="shared" si="7"/>
        <v>0</v>
      </c>
      <c r="BQ21" s="24">
        <f t="shared" si="7"/>
        <v>0</v>
      </c>
      <c r="BR21" s="24">
        <f t="shared" si="7"/>
        <v>0</v>
      </c>
      <c r="BS21" s="24">
        <f t="shared" si="7"/>
        <v>0</v>
      </c>
      <c r="BT21" s="24">
        <f t="shared" si="7"/>
        <v>0</v>
      </c>
      <c r="BU21" s="24">
        <f t="shared" si="7"/>
        <v>0</v>
      </c>
      <c r="BV21" s="24">
        <f t="shared" si="7"/>
        <v>0</v>
      </c>
      <c r="BW21" s="24">
        <f t="shared" si="7"/>
        <v>0</v>
      </c>
      <c r="BX21" s="24" t="s">
        <v>105</v>
      </c>
    </row>
    <row r="22" spans="1:76" s="83" customFormat="1" ht="45.75" customHeight="1" x14ac:dyDescent="0.25">
      <c r="A22" s="26">
        <v>4</v>
      </c>
      <c r="B22" s="79" t="s">
        <v>98</v>
      </c>
      <c r="C22" s="80" t="s">
        <v>99</v>
      </c>
      <c r="D22" s="24" t="s">
        <v>91</v>
      </c>
      <c r="E22" s="24" t="s">
        <v>105</v>
      </c>
      <c r="F22" s="24" t="s">
        <v>105</v>
      </c>
      <c r="G22" s="24" t="s">
        <v>105</v>
      </c>
      <c r="H22" s="24" t="s">
        <v>105</v>
      </c>
      <c r="I22" s="527">
        <f>SUMIF($A23:$A76,$A22,I23:I76)</f>
        <v>0</v>
      </c>
      <c r="J22" s="527">
        <f>SUMIF($A23:$A76,$A22,J23:J76)</f>
        <v>0</v>
      </c>
      <c r="K22" s="527" t="s">
        <v>105</v>
      </c>
      <c r="L22" s="24">
        <f>SUMIF($A23:$A76,$A22,L23:L76)</f>
        <v>0</v>
      </c>
      <c r="M22" s="24">
        <f>SUMIF($A23:$A76,$A22,M23:M76)</f>
        <v>0</v>
      </c>
      <c r="N22" s="24" t="s">
        <v>105</v>
      </c>
      <c r="O22" s="24">
        <f t="shared" ref="O22:AT22" si="8">SUMIF($A23:$A76,$A22,O23:O76)</f>
        <v>0</v>
      </c>
      <c r="P22" s="24">
        <f t="shared" si="8"/>
        <v>0</v>
      </c>
      <c r="Q22" s="24">
        <f t="shared" si="8"/>
        <v>0</v>
      </c>
      <c r="R22" s="24">
        <f t="shared" si="8"/>
        <v>0</v>
      </c>
      <c r="S22" s="527">
        <f t="shared" si="8"/>
        <v>0</v>
      </c>
      <c r="T22" s="527">
        <f t="shared" si="8"/>
        <v>0</v>
      </c>
      <c r="U22" s="24">
        <f t="shared" si="8"/>
        <v>0</v>
      </c>
      <c r="V22" s="527">
        <f t="shared" si="8"/>
        <v>0</v>
      </c>
      <c r="W22" s="24">
        <f t="shared" si="8"/>
        <v>0</v>
      </c>
      <c r="X22" s="24">
        <f t="shared" si="8"/>
        <v>0</v>
      </c>
      <c r="Y22" s="24">
        <f t="shared" si="8"/>
        <v>0</v>
      </c>
      <c r="Z22" s="24">
        <f t="shared" si="8"/>
        <v>0</v>
      </c>
      <c r="AA22" s="24">
        <f t="shared" si="8"/>
        <v>0</v>
      </c>
      <c r="AB22" s="24">
        <f t="shared" si="8"/>
        <v>0</v>
      </c>
      <c r="AC22" s="24">
        <f t="shared" si="8"/>
        <v>0</v>
      </c>
      <c r="AD22" s="24">
        <f t="shared" si="8"/>
        <v>0</v>
      </c>
      <c r="AE22" s="24">
        <f t="shared" si="8"/>
        <v>0</v>
      </c>
      <c r="AF22" s="24">
        <f t="shared" si="8"/>
        <v>0</v>
      </c>
      <c r="AG22" s="24">
        <f t="shared" si="8"/>
        <v>0</v>
      </c>
      <c r="AH22" s="24">
        <f t="shared" si="8"/>
        <v>0</v>
      </c>
      <c r="AI22" s="24">
        <f t="shared" si="8"/>
        <v>0</v>
      </c>
      <c r="AJ22" s="24">
        <f t="shared" si="8"/>
        <v>0</v>
      </c>
      <c r="AK22" s="24">
        <f t="shared" si="8"/>
        <v>0</v>
      </c>
      <c r="AL22" s="24">
        <f t="shared" si="8"/>
        <v>0</v>
      </c>
      <c r="AM22" s="24">
        <f t="shared" si="8"/>
        <v>0</v>
      </c>
      <c r="AN22" s="24">
        <f t="shared" si="8"/>
        <v>0</v>
      </c>
      <c r="AO22" s="24">
        <f t="shared" si="8"/>
        <v>0</v>
      </c>
      <c r="AP22" s="24">
        <f t="shared" si="8"/>
        <v>0</v>
      </c>
      <c r="AQ22" s="24">
        <f t="shared" si="8"/>
        <v>0</v>
      </c>
      <c r="AR22" s="24">
        <f t="shared" si="8"/>
        <v>0</v>
      </c>
      <c r="AS22" s="24">
        <f t="shared" si="8"/>
        <v>0</v>
      </c>
      <c r="AT22" s="24">
        <f t="shared" si="8"/>
        <v>0</v>
      </c>
      <c r="AU22" s="24">
        <f t="shared" ref="AU22:BW22" si="9">SUMIF($A23:$A76,$A22,AU23:AU76)</f>
        <v>0</v>
      </c>
      <c r="AV22" s="24">
        <f t="shared" si="9"/>
        <v>0</v>
      </c>
      <c r="AW22" s="24">
        <f t="shared" si="9"/>
        <v>0</v>
      </c>
      <c r="AX22" s="24">
        <f t="shared" si="9"/>
        <v>0</v>
      </c>
      <c r="AY22" s="24">
        <f t="shared" si="9"/>
        <v>0</v>
      </c>
      <c r="AZ22" s="24">
        <f t="shared" si="9"/>
        <v>0</v>
      </c>
      <c r="BA22" s="24">
        <f t="shared" si="9"/>
        <v>0</v>
      </c>
      <c r="BB22" s="24">
        <f t="shared" si="9"/>
        <v>0</v>
      </c>
      <c r="BC22" s="24">
        <f t="shared" si="9"/>
        <v>0</v>
      </c>
      <c r="BD22" s="24">
        <f t="shared" si="9"/>
        <v>0</v>
      </c>
      <c r="BE22" s="24">
        <f t="shared" si="9"/>
        <v>0</v>
      </c>
      <c r="BF22" s="24">
        <f t="shared" si="9"/>
        <v>0</v>
      </c>
      <c r="BG22" s="24">
        <f t="shared" si="9"/>
        <v>0</v>
      </c>
      <c r="BH22" s="24">
        <f t="shared" si="9"/>
        <v>0</v>
      </c>
      <c r="BI22" s="24">
        <f t="shared" si="9"/>
        <v>0</v>
      </c>
      <c r="BJ22" s="24">
        <f t="shared" si="9"/>
        <v>0</v>
      </c>
      <c r="BK22" s="24">
        <f t="shared" si="9"/>
        <v>0</v>
      </c>
      <c r="BL22" s="24">
        <f t="shared" si="9"/>
        <v>0</v>
      </c>
      <c r="BM22" s="24">
        <f t="shared" si="9"/>
        <v>0</v>
      </c>
      <c r="BN22" s="24">
        <f t="shared" si="9"/>
        <v>0</v>
      </c>
      <c r="BO22" s="24">
        <f t="shared" si="9"/>
        <v>0</v>
      </c>
      <c r="BP22" s="24">
        <f t="shared" si="9"/>
        <v>0</v>
      </c>
      <c r="BQ22" s="24">
        <f t="shared" si="9"/>
        <v>0</v>
      </c>
      <c r="BR22" s="24">
        <f t="shared" si="9"/>
        <v>0</v>
      </c>
      <c r="BS22" s="24">
        <f t="shared" si="9"/>
        <v>0</v>
      </c>
      <c r="BT22" s="24">
        <f t="shared" si="9"/>
        <v>0</v>
      </c>
      <c r="BU22" s="24">
        <f t="shared" si="9"/>
        <v>0</v>
      </c>
      <c r="BV22" s="24">
        <f t="shared" si="9"/>
        <v>0</v>
      </c>
      <c r="BW22" s="24">
        <f t="shared" si="9"/>
        <v>0</v>
      </c>
      <c r="BX22" s="24" t="s">
        <v>105</v>
      </c>
    </row>
    <row r="23" spans="1:76" s="83" customFormat="1" ht="45.75" customHeight="1" x14ac:dyDescent="0.25">
      <c r="A23" s="26">
        <v>5</v>
      </c>
      <c r="B23" s="79" t="s">
        <v>100</v>
      </c>
      <c r="C23" s="80" t="s">
        <v>101</v>
      </c>
      <c r="D23" s="24" t="s">
        <v>91</v>
      </c>
      <c r="E23" s="24" t="s">
        <v>105</v>
      </c>
      <c r="F23" s="24" t="s">
        <v>105</v>
      </c>
      <c r="G23" s="24" t="s">
        <v>105</v>
      </c>
      <c r="H23" s="24" t="s">
        <v>105</v>
      </c>
      <c r="I23" s="527">
        <f>SUMIF($A24:$A76,$A23,I24:I76)</f>
        <v>0</v>
      </c>
      <c r="J23" s="527">
        <f>SUMIF($A24:$A76,$A23,J24:J76)</f>
        <v>0</v>
      </c>
      <c r="K23" s="527" t="s">
        <v>105</v>
      </c>
      <c r="L23" s="24">
        <f>SUMIF($A24:$A76,$A23,L24:L76)</f>
        <v>0</v>
      </c>
      <c r="M23" s="24">
        <f>SUMIF($A24:$A76,$A23,M24:M76)</f>
        <v>0</v>
      </c>
      <c r="N23" s="24" t="s">
        <v>105</v>
      </c>
      <c r="O23" s="24">
        <f t="shared" ref="O23:AT23" si="10">SUMIF($A24:$A76,$A23,O24:O76)</f>
        <v>0</v>
      </c>
      <c r="P23" s="24">
        <f t="shared" si="10"/>
        <v>0</v>
      </c>
      <c r="Q23" s="24">
        <f t="shared" si="10"/>
        <v>0</v>
      </c>
      <c r="R23" s="24">
        <f t="shared" si="10"/>
        <v>0</v>
      </c>
      <c r="S23" s="527">
        <f t="shared" si="10"/>
        <v>0</v>
      </c>
      <c r="T23" s="527">
        <f t="shared" si="10"/>
        <v>0</v>
      </c>
      <c r="U23" s="24">
        <f t="shared" si="10"/>
        <v>0</v>
      </c>
      <c r="V23" s="527">
        <f t="shared" si="10"/>
        <v>0</v>
      </c>
      <c r="W23" s="24">
        <f t="shared" si="10"/>
        <v>0</v>
      </c>
      <c r="X23" s="24">
        <f t="shared" si="10"/>
        <v>0</v>
      </c>
      <c r="Y23" s="24">
        <f t="shared" si="10"/>
        <v>0</v>
      </c>
      <c r="Z23" s="24">
        <f t="shared" si="10"/>
        <v>0</v>
      </c>
      <c r="AA23" s="24">
        <f t="shared" si="10"/>
        <v>0</v>
      </c>
      <c r="AB23" s="24">
        <f t="shared" si="10"/>
        <v>0</v>
      </c>
      <c r="AC23" s="24">
        <f t="shared" si="10"/>
        <v>0</v>
      </c>
      <c r="AD23" s="24">
        <f t="shared" si="10"/>
        <v>0</v>
      </c>
      <c r="AE23" s="24">
        <f t="shared" si="10"/>
        <v>0</v>
      </c>
      <c r="AF23" s="24">
        <f t="shared" si="10"/>
        <v>0</v>
      </c>
      <c r="AG23" s="24">
        <f t="shared" si="10"/>
        <v>0</v>
      </c>
      <c r="AH23" s="24">
        <f t="shared" si="10"/>
        <v>0</v>
      </c>
      <c r="AI23" s="24">
        <f t="shared" si="10"/>
        <v>0</v>
      </c>
      <c r="AJ23" s="24">
        <f t="shared" si="10"/>
        <v>0</v>
      </c>
      <c r="AK23" s="24">
        <f t="shared" si="10"/>
        <v>0</v>
      </c>
      <c r="AL23" s="24">
        <f t="shared" si="10"/>
        <v>0</v>
      </c>
      <c r="AM23" s="24">
        <f t="shared" si="10"/>
        <v>0</v>
      </c>
      <c r="AN23" s="24">
        <f t="shared" si="10"/>
        <v>0</v>
      </c>
      <c r="AO23" s="24">
        <f t="shared" si="10"/>
        <v>0</v>
      </c>
      <c r="AP23" s="24">
        <f t="shared" si="10"/>
        <v>0</v>
      </c>
      <c r="AQ23" s="24">
        <f t="shared" si="10"/>
        <v>0</v>
      </c>
      <c r="AR23" s="24">
        <f t="shared" si="10"/>
        <v>0</v>
      </c>
      <c r="AS23" s="24">
        <f t="shared" si="10"/>
        <v>0</v>
      </c>
      <c r="AT23" s="24">
        <f t="shared" si="10"/>
        <v>0</v>
      </c>
      <c r="AU23" s="24">
        <f t="shared" ref="AU23:BW23" si="11">SUMIF($A24:$A76,$A23,AU24:AU76)</f>
        <v>0</v>
      </c>
      <c r="AV23" s="24">
        <f t="shared" si="11"/>
        <v>0</v>
      </c>
      <c r="AW23" s="24">
        <f t="shared" si="11"/>
        <v>0</v>
      </c>
      <c r="AX23" s="24">
        <f t="shared" si="11"/>
        <v>0</v>
      </c>
      <c r="AY23" s="24">
        <f t="shared" si="11"/>
        <v>0</v>
      </c>
      <c r="AZ23" s="24">
        <f t="shared" si="11"/>
        <v>0</v>
      </c>
      <c r="BA23" s="24">
        <f t="shared" si="11"/>
        <v>0</v>
      </c>
      <c r="BB23" s="24">
        <f t="shared" si="11"/>
        <v>0</v>
      </c>
      <c r="BC23" s="24">
        <f t="shared" si="11"/>
        <v>0</v>
      </c>
      <c r="BD23" s="24">
        <f t="shared" si="11"/>
        <v>0</v>
      </c>
      <c r="BE23" s="24">
        <f t="shared" si="11"/>
        <v>0</v>
      </c>
      <c r="BF23" s="24">
        <f t="shared" si="11"/>
        <v>0</v>
      </c>
      <c r="BG23" s="24">
        <f t="shared" si="11"/>
        <v>0</v>
      </c>
      <c r="BH23" s="24">
        <f t="shared" si="11"/>
        <v>0</v>
      </c>
      <c r="BI23" s="24">
        <f t="shared" si="11"/>
        <v>0</v>
      </c>
      <c r="BJ23" s="24">
        <f t="shared" si="11"/>
        <v>0</v>
      </c>
      <c r="BK23" s="24">
        <f t="shared" si="11"/>
        <v>0</v>
      </c>
      <c r="BL23" s="24">
        <f t="shared" si="11"/>
        <v>0</v>
      </c>
      <c r="BM23" s="24">
        <f t="shared" si="11"/>
        <v>0</v>
      </c>
      <c r="BN23" s="24">
        <f t="shared" si="11"/>
        <v>0</v>
      </c>
      <c r="BO23" s="24">
        <f t="shared" si="11"/>
        <v>0</v>
      </c>
      <c r="BP23" s="24">
        <f t="shared" si="11"/>
        <v>0</v>
      </c>
      <c r="BQ23" s="24">
        <f t="shared" si="11"/>
        <v>0</v>
      </c>
      <c r="BR23" s="24">
        <f t="shared" si="11"/>
        <v>0</v>
      </c>
      <c r="BS23" s="24">
        <f t="shared" si="11"/>
        <v>0</v>
      </c>
      <c r="BT23" s="24">
        <f t="shared" si="11"/>
        <v>0</v>
      </c>
      <c r="BU23" s="24">
        <f t="shared" si="11"/>
        <v>0</v>
      </c>
      <c r="BV23" s="24">
        <f t="shared" si="11"/>
        <v>0</v>
      </c>
      <c r="BW23" s="24">
        <f t="shared" si="11"/>
        <v>0</v>
      </c>
      <c r="BX23" s="24" t="s">
        <v>105</v>
      </c>
    </row>
    <row r="24" spans="1:76" s="83" customFormat="1" ht="45.75" customHeight="1" x14ac:dyDescent="0.25">
      <c r="A24" s="26">
        <v>6</v>
      </c>
      <c r="B24" s="79" t="s">
        <v>102</v>
      </c>
      <c r="C24" s="80" t="s">
        <v>103</v>
      </c>
      <c r="D24" s="24" t="s">
        <v>91</v>
      </c>
      <c r="E24" s="24" t="s">
        <v>105</v>
      </c>
      <c r="F24" s="24" t="s">
        <v>105</v>
      </c>
      <c r="G24" s="24" t="s">
        <v>105</v>
      </c>
      <c r="H24" s="24" t="s">
        <v>105</v>
      </c>
      <c r="I24" s="527">
        <f>SUMIF($A25:$A76,$A24,I25:I76)</f>
        <v>0</v>
      </c>
      <c r="J24" s="527">
        <f>SUMIF($A25:$A76,$A24,J25:J76)</f>
        <v>0</v>
      </c>
      <c r="K24" s="527" t="s">
        <v>105</v>
      </c>
      <c r="L24" s="24">
        <f>SUMIF($A25:$A76,$A24,L25:L76)</f>
        <v>0</v>
      </c>
      <c r="M24" s="24">
        <f>SUMIF($A25:$A76,$A24,M25:M76)</f>
        <v>0</v>
      </c>
      <c r="N24" s="24" t="s">
        <v>105</v>
      </c>
      <c r="O24" s="24">
        <f t="shared" ref="O24:AT24" si="12">SUMIF($A25:$A76,$A24,O25:O76)</f>
        <v>0</v>
      </c>
      <c r="P24" s="24">
        <f t="shared" si="12"/>
        <v>0</v>
      </c>
      <c r="Q24" s="24">
        <f t="shared" si="12"/>
        <v>0</v>
      </c>
      <c r="R24" s="24">
        <f t="shared" si="12"/>
        <v>0</v>
      </c>
      <c r="S24" s="527">
        <f t="shared" si="12"/>
        <v>0</v>
      </c>
      <c r="T24" s="527">
        <f t="shared" si="12"/>
        <v>0</v>
      </c>
      <c r="U24" s="24">
        <f t="shared" si="12"/>
        <v>4.2300000000000004</v>
      </c>
      <c r="V24" s="527">
        <f t="shared" si="12"/>
        <v>0</v>
      </c>
      <c r="W24" s="24">
        <f t="shared" si="12"/>
        <v>0</v>
      </c>
      <c r="X24" s="24">
        <f t="shared" si="12"/>
        <v>4.2300000000000004</v>
      </c>
      <c r="Y24" s="24">
        <f t="shared" si="12"/>
        <v>0</v>
      </c>
      <c r="Z24" s="24">
        <f t="shared" si="12"/>
        <v>0</v>
      </c>
      <c r="AA24" s="24">
        <f t="shared" si="12"/>
        <v>0</v>
      </c>
      <c r="AB24" s="24">
        <f t="shared" si="12"/>
        <v>0</v>
      </c>
      <c r="AC24" s="24">
        <f t="shared" si="12"/>
        <v>0</v>
      </c>
      <c r="AD24" s="24">
        <f t="shared" si="12"/>
        <v>0</v>
      </c>
      <c r="AE24" s="24">
        <f t="shared" si="12"/>
        <v>0</v>
      </c>
      <c r="AF24" s="24">
        <f t="shared" si="12"/>
        <v>0</v>
      </c>
      <c r="AG24" s="24">
        <f t="shared" si="12"/>
        <v>0</v>
      </c>
      <c r="AH24" s="24">
        <f t="shared" si="12"/>
        <v>0</v>
      </c>
      <c r="AI24" s="24">
        <f t="shared" si="12"/>
        <v>0</v>
      </c>
      <c r="AJ24" s="24">
        <f t="shared" si="12"/>
        <v>4.2300000000000004</v>
      </c>
      <c r="AK24" s="24">
        <f t="shared" si="12"/>
        <v>0</v>
      </c>
      <c r="AL24" s="24">
        <f t="shared" si="12"/>
        <v>0</v>
      </c>
      <c r="AM24" s="24">
        <f t="shared" si="12"/>
        <v>4.2300000000000004</v>
      </c>
      <c r="AN24" s="24">
        <f t="shared" si="12"/>
        <v>0</v>
      </c>
      <c r="AO24" s="24">
        <f t="shared" si="12"/>
        <v>0</v>
      </c>
      <c r="AP24" s="24">
        <f t="shared" si="12"/>
        <v>0</v>
      </c>
      <c r="AQ24" s="24">
        <f t="shared" si="12"/>
        <v>0</v>
      </c>
      <c r="AR24" s="24">
        <f t="shared" si="12"/>
        <v>0</v>
      </c>
      <c r="AS24" s="24">
        <f t="shared" si="12"/>
        <v>0</v>
      </c>
      <c r="AT24" s="24">
        <f t="shared" si="12"/>
        <v>0</v>
      </c>
      <c r="AU24" s="24">
        <f t="shared" ref="AU24:BW24" si="13">SUMIF($A25:$A76,$A24,AU25:AU76)</f>
        <v>0</v>
      </c>
      <c r="AV24" s="24">
        <f t="shared" si="13"/>
        <v>0</v>
      </c>
      <c r="AW24" s="24">
        <f t="shared" si="13"/>
        <v>0</v>
      </c>
      <c r="AX24" s="24">
        <f t="shared" si="13"/>
        <v>0</v>
      </c>
      <c r="AY24" s="24">
        <f t="shared" si="13"/>
        <v>0</v>
      </c>
      <c r="AZ24" s="24">
        <f t="shared" si="13"/>
        <v>0</v>
      </c>
      <c r="BA24" s="24">
        <f t="shared" si="13"/>
        <v>0</v>
      </c>
      <c r="BB24" s="24">
        <f t="shared" si="13"/>
        <v>0</v>
      </c>
      <c r="BC24" s="24">
        <f t="shared" si="13"/>
        <v>0</v>
      </c>
      <c r="BD24" s="24">
        <f t="shared" si="13"/>
        <v>0</v>
      </c>
      <c r="BE24" s="24">
        <f t="shared" si="13"/>
        <v>0</v>
      </c>
      <c r="BF24" s="24">
        <f t="shared" si="13"/>
        <v>0</v>
      </c>
      <c r="BG24" s="24">
        <f t="shared" si="13"/>
        <v>0</v>
      </c>
      <c r="BH24" s="24">
        <f t="shared" si="13"/>
        <v>0</v>
      </c>
      <c r="BI24" s="24">
        <f t="shared" si="13"/>
        <v>0</v>
      </c>
      <c r="BJ24" s="24">
        <f t="shared" si="13"/>
        <v>0</v>
      </c>
      <c r="BK24" s="24">
        <f t="shared" si="13"/>
        <v>0</v>
      </c>
      <c r="BL24" s="24">
        <f t="shared" si="13"/>
        <v>0</v>
      </c>
      <c r="BM24" s="24">
        <f t="shared" si="13"/>
        <v>0</v>
      </c>
      <c r="BN24" s="24">
        <f t="shared" si="13"/>
        <v>4.2300000000000004</v>
      </c>
      <c r="BO24" s="24">
        <f t="shared" si="13"/>
        <v>0</v>
      </c>
      <c r="BP24" s="24">
        <f t="shared" si="13"/>
        <v>0</v>
      </c>
      <c r="BQ24" s="24">
        <f t="shared" si="13"/>
        <v>4.2300000000000004</v>
      </c>
      <c r="BR24" s="24">
        <f t="shared" si="13"/>
        <v>0</v>
      </c>
      <c r="BS24" s="24">
        <f t="shared" si="13"/>
        <v>0</v>
      </c>
      <c r="BT24" s="24">
        <f t="shared" si="13"/>
        <v>0</v>
      </c>
      <c r="BU24" s="24">
        <f t="shared" si="13"/>
        <v>0</v>
      </c>
      <c r="BV24" s="24">
        <f t="shared" si="13"/>
        <v>0</v>
      </c>
      <c r="BW24" s="24">
        <f t="shared" si="13"/>
        <v>0</v>
      </c>
      <c r="BX24" s="24" t="s">
        <v>105</v>
      </c>
    </row>
    <row r="25" spans="1:76" s="89" customFormat="1" x14ac:dyDescent="0.25">
      <c r="A25" s="27"/>
      <c r="B25" s="84" t="s">
        <v>104</v>
      </c>
      <c r="C25" s="85" t="s">
        <v>793</v>
      </c>
      <c r="D25" s="28" t="s">
        <v>91</v>
      </c>
      <c r="E25" s="424" t="str">
        <f t="shared" ref="E25:H25" si="14">E18</f>
        <v>НД</v>
      </c>
      <c r="F25" s="424" t="str">
        <f t="shared" si="14"/>
        <v>НД</v>
      </c>
      <c r="G25" s="424" t="str">
        <f t="shared" si="14"/>
        <v>НД</v>
      </c>
      <c r="H25" s="424" t="str">
        <f t="shared" si="14"/>
        <v>НД</v>
      </c>
      <c r="I25" s="575">
        <f>I26+I46+I67+I70+I71+I72</f>
        <v>2.58</v>
      </c>
      <c r="J25" s="575">
        <f>J26+J46+J67+J70+J71+J72</f>
        <v>18.38</v>
      </c>
      <c r="K25" s="575" t="str">
        <f t="shared" ref="K25:N25" si="15">K18</f>
        <v>НД</v>
      </c>
      <c r="L25" s="424">
        <f>L26+L46+L67+L70+L71+L72</f>
        <v>0</v>
      </c>
      <c r="M25" s="424">
        <f>M26+M46+M67+M70+M71+M72</f>
        <v>0</v>
      </c>
      <c r="N25" s="424" t="str">
        <f t="shared" si="15"/>
        <v>НД</v>
      </c>
      <c r="O25" s="424">
        <f t="shared" ref="O25:AT25" si="16">O26+O46+O67+O70+O71+O72</f>
        <v>0</v>
      </c>
      <c r="P25" s="424">
        <f t="shared" si="16"/>
        <v>0</v>
      </c>
      <c r="Q25" s="424">
        <f t="shared" si="16"/>
        <v>18.38</v>
      </c>
      <c r="R25" s="424">
        <f t="shared" si="16"/>
        <v>22.439999999999998</v>
      </c>
      <c r="S25" s="575">
        <f t="shared" si="16"/>
        <v>0</v>
      </c>
      <c r="T25" s="575">
        <f t="shared" si="16"/>
        <v>0</v>
      </c>
      <c r="U25" s="424">
        <f t="shared" si="16"/>
        <v>26.669999999999998</v>
      </c>
      <c r="V25" s="575">
        <f t="shared" si="16"/>
        <v>0</v>
      </c>
      <c r="W25" s="424">
        <f t="shared" si="16"/>
        <v>0</v>
      </c>
      <c r="X25" s="424">
        <f t="shared" si="16"/>
        <v>5.9600000000000009</v>
      </c>
      <c r="Y25" s="424">
        <f t="shared" si="16"/>
        <v>0</v>
      </c>
      <c r="Z25" s="424">
        <f t="shared" si="16"/>
        <v>0</v>
      </c>
      <c r="AA25" s="424">
        <f t="shared" si="16"/>
        <v>0</v>
      </c>
      <c r="AB25" s="424">
        <f t="shared" si="16"/>
        <v>0</v>
      </c>
      <c r="AC25" s="424">
        <f t="shared" si="16"/>
        <v>0</v>
      </c>
      <c r="AD25" s="424">
        <f t="shared" si="16"/>
        <v>0</v>
      </c>
      <c r="AE25" s="424">
        <f t="shared" si="16"/>
        <v>0</v>
      </c>
      <c r="AF25" s="424">
        <f t="shared" si="16"/>
        <v>0</v>
      </c>
      <c r="AG25" s="424">
        <f t="shared" si="16"/>
        <v>0</v>
      </c>
      <c r="AH25" s="424">
        <f t="shared" si="16"/>
        <v>0</v>
      </c>
      <c r="AI25" s="424">
        <f t="shared" si="16"/>
        <v>0</v>
      </c>
      <c r="AJ25" s="424">
        <f t="shared" si="16"/>
        <v>5.9600000000000009</v>
      </c>
      <c r="AK25" s="424">
        <f t="shared" si="16"/>
        <v>0</v>
      </c>
      <c r="AL25" s="424">
        <f t="shared" si="16"/>
        <v>0</v>
      </c>
      <c r="AM25" s="424">
        <f t="shared" si="16"/>
        <v>5.9600000000000009</v>
      </c>
      <c r="AN25" s="424">
        <f t="shared" si="16"/>
        <v>0</v>
      </c>
      <c r="AO25" s="424">
        <f t="shared" si="16"/>
        <v>0</v>
      </c>
      <c r="AP25" s="424">
        <f t="shared" si="16"/>
        <v>0</v>
      </c>
      <c r="AQ25" s="424">
        <f t="shared" si="16"/>
        <v>0</v>
      </c>
      <c r="AR25" s="424">
        <f t="shared" si="16"/>
        <v>0</v>
      </c>
      <c r="AS25" s="424">
        <f t="shared" si="16"/>
        <v>0</v>
      </c>
      <c r="AT25" s="424">
        <f t="shared" si="16"/>
        <v>2.99</v>
      </c>
      <c r="AU25" s="424">
        <f t="shared" ref="AU25:BW25" si="17">AU26+AU46+AU67+AU70+AU71+AU72</f>
        <v>0</v>
      </c>
      <c r="AV25" s="424">
        <f t="shared" si="17"/>
        <v>0</v>
      </c>
      <c r="AW25" s="424">
        <f t="shared" si="17"/>
        <v>2.99</v>
      </c>
      <c r="AX25" s="424">
        <f t="shared" si="17"/>
        <v>0</v>
      </c>
      <c r="AY25" s="424">
        <f t="shared" si="17"/>
        <v>0</v>
      </c>
      <c r="AZ25" s="424">
        <f t="shared" si="17"/>
        <v>0</v>
      </c>
      <c r="BA25" s="424">
        <f t="shared" si="17"/>
        <v>0</v>
      </c>
      <c r="BB25" s="424">
        <f t="shared" si="17"/>
        <v>0</v>
      </c>
      <c r="BC25" s="424">
        <f t="shared" si="17"/>
        <v>0</v>
      </c>
      <c r="BD25" s="424">
        <f t="shared" si="17"/>
        <v>17.72</v>
      </c>
      <c r="BE25" s="424">
        <f t="shared" si="17"/>
        <v>0</v>
      </c>
      <c r="BF25" s="424">
        <f t="shared" si="17"/>
        <v>0</v>
      </c>
      <c r="BG25" s="424">
        <f t="shared" si="17"/>
        <v>17.72</v>
      </c>
      <c r="BH25" s="424">
        <f t="shared" si="17"/>
        <v>0</v>
      </c>
      <c r="BI25" s="424">
        <f t="shared" si="17"/>
        <v>0</v>
      </c>
      <c r="BJ25" s="424">
        <f t="shared" si="17"/>
        <v>0</v>
      </c>
      <c r="BK25" s="424">
        <f t="shared" si="17"/>
        <v>0</v>
      </c>
      <c r="BL25" s="424">
        <f t="shared" si="17"/>
        <v>0</v>
      </c>
      <c r="BM25" s="424">
        <f t="shared" si="17"/>
        <v>0</v>
      </c>
      <c r="BN25" s="424">
        <f t="shared" si="17"/>
        <v>26.669999999999998</v>
      </c>
      <c r="BO25" s="424">
        <f t="shared" si="17"/>
        <v>0</v>
      </c>
      <c r="BP25" s="424">
        <f t="shared" si="17"/>
        <v>0</v>
      </c>
      <c r="BQ25" s="424">
        <f t="shared" si="17"/>
        <v>26.669999999999998</v>
      </c>
      <c r="BR25" s="424">
        <f t="shared" si="17"/>
        <v>0</v>
      </c>
      <c r="BS25" s="424">
        <f t="shared" si="17"/>
        <v>0</v>
      </c>
      <c r="BT25" s="424">
        <f t="shared" si="17"/>
        <v>0</v>
      </c>
      <c r="BU25" s="424">
        <f t="shared" si="17"/>
        <v>0</v>
      </c>
      <c r="BV25" s="424">
        <f t="shared" si="17"/>
        <v>0</v>
      </c>
      <c r="BW25" s="424">
        <f t="shared" si="17"/>
        <v>0</v>
      </c>
      <c r="BX25" s="87" t="s">
        <v>105</v>
      </c>
    </row>
    <row r="26" spans="1:76" s="93" customFormat="1" ht="24" customHeight="1" x14ac:dyDescent="0.25">
      <c r="A26" s="410">
        <v>1</v>
      </c>
      <c r="B26" s="446" t="s">
        <v>106</v>
      </c>
      <c r="C26" s="447" t="s">
        <v>107</v>
      </c>
      <c r="D26" s="448" t="s">
        <v>91</v>
      </c>
      <c r="E26" s="449" t="s">
        <v>105</v>
      </c>
      <c r="F26" s="450" t="s">
        <v>105</v>
      </c>
      <c r="G26" s="450" t="s">
        <v>105</v>
      </c>
      <c r="H26" s="450" t="s">
        <v>105</v>
      </c>
      <c r="I26" s="576">
        <f>I30</f>
        <v>0</v>
      </c>
      <c r="J26" s="576">
        <f t="shared" ref="J26:BU26" si="18">J30</f>
        <v>0</v>
      </c>
      <c r="K26" s="576">
        <f t="shared" si="18"/>
        <v>0</v>
      </c>
      <c r="L26" s="451">
        <f t="shared" si="18"/>
        <v>0</v>
      </c>
      <c r="M26" s="451">
        <f t="shared" si="18"/>
        <v>0</v>
      </c>
      <c r="N26" s="451">
        <f t="shared" si="18"/>
        <v>0</v>
      </c>
      <c r="O26" s="451">
        <f t="shared" si="18"/>
        <v>0</v>
      </c>
      <c r="P26" s="451">
        <f t="shared" si="18"/>
        <v>0</v>
      </c>
      <c r="Q26" s="451">
        <f t="shared" si="18"/>
        <v>0</v>
      </c>
      <c r="R26" s="451">
        <f t="shared" si="18"/>
        <v>0</v>
      </c>
      <c r="S26" s="576">
        <f t="shared" si="18"/>
        <v>0</v>
      </c>
      <c r="T26" s="576">
        <f t="shared" si="18"/>
        <v>0</v>
      </c>
      <c r="U26" s="451">
        <f t="shared" si="18"/>
        <v>0</v>
      </c>
      <c r="V26" s="576">
        <f t="shared" si="18"/>
        <v>0</v>
      </c>
      <c r="W26" s="451">
        <f t="shared" si="18"/>
        <v>0</v>
      </c>
      <c r="X26" s="451">
        <f t="shared" si="18"/>
        <v>0</v>
      </c>
      <c r="Y26" s="451">
        <f t="shared" si="18"/>
        <v>0</v>
      </c>
      <c r="Z26" s="451">
        <f t="shared" si="18"/>
        <v>0</v>
      </c>
      <c r="AA26" s="451">
        <f t="shared" si="18"/>
        <v>0</v>
      </c>
      <c r="AB26" s="451">
        <f t="shared" si="18"/>
        <v>0</v>
      </c>
      <c r="AC26" s="451">
        <f t="shared" si="18"/>
        <v>0</v>
      </c>
      <c r="AD26" s="451">
        <f t="shared" si="18"/>
        <v>0</v>
      </c>
      <c r="AE26" s="451">
        <f t="shared" si="18"/>
        <v>0</v>
      </c>
      <c r="AF26" s="451">
        <f t="shared" si="18"/>
        <v>0</v>
      </c>
      <c r="AG26" s="451">
        <f t="shared" si="18"/>
        <v>0</v>
      </c>
      <c r="AH26" s="451">
        <f t="shared" si="18"/>
        <v>0</v>
      </c>
      <c r="AI26" s="451">
        <f t="shared" si="18"/>
        <v>0</v>
      </c>
      <c r="AJ26" s="451">
        <f t="shared" si="18"/>
        <v>0</v>
      </c>
      <c r="AK26" s="451">
        <f t="shared" si="18"/>
        <v>0</v>
      </c>
      <c r="AL26" s="451">
        <f t="shared" si="18"/>
        <v>0</v>
      </c>
      <c r="AM26" s="451">
        <f t="shared" si="18"/>
        <v>0</v>
      </c>
      <c r="AN26" s="451">
        <f t="shared" si="18"/>
        <v>0</v>
      </c>
      <c r="AO26" s="451">
        <f t="shared" si="18"/>
        <v>0</v>
      </c>
      <c r="AP26" s="451">
        <f t="shared" si="18"/>
        <v>0</v>
      </c>
      <c r="AQ26" s="451">
        <f t="shared" si="18"/>
        <v>0</v>
      </c>
      <c r="AR26" s="451">
        <f t="shared" si="18"/>
        <v>0</v>
      </c>
      <c r="AS26" s="451">
        <f t="shared" si="18"/>
        <v>0</v>
      </c>
      <c r="AT26" s="451">
        <f t="shared" si="18"/>
        <v>0</v>
      </c>
      <c r="AU26" s="451">
        <f t="shared" si="18"/>
        <v>0</v>
      </c>
      <c r="AV26" s="451">
        <f t="shared" si="18"/>
        <v>0</v>
      </c>
      <c r="AW26" s="451">
        <f t="shared" si="18"/>
        <v>0</v>
      </c>
      <c r="AX26" s="451">
        <f t="shared" si="18"/>
        <v>0</v>
      </c>
      <c r="AY26" s="451">
        <f t="shared" si="18"/>
        <v>0</v>
      </c>
      <c r="AZ26" s="451">
        <f t="shared" si="18"/>
        <v>0</v>
      </c>
      <c r="BA26" s="451">
        <f t="shared" si="18"/>
        <v>0</v>
      </c>
      <c r="BB26" s="451">
        <f t="shared" si="18"/>
        <v>0</v>
      </c>
      <c r="BC26" s="451">
        <f t="shared" si="18"/>
        <v>0</v>
      </c>
      <c r="BD26" s="451">
        <f t="shared" si="18"/>
        <v>0</v>
      </c>
      <c r="BE26" s="451">
        <f t="shared" si="18"/>
        <v>0</v>
      </c>
      <c r="BF26" s="451">
        <f t="shared" si="18"/>
        <v>0</v>
      </c>
      <c r="BG26" s="451">
        <f t="shared" si="18"/>
        <v>0</v>
      </c>
      <c r="BH26" s="451">
        <f t="shared" si="18"/>
        <v>0</v>
      </c>
      <c r="BI26" s="451">
        <f t="shared" si="18"/>
        <v>0</v>
      </c>
      <c r="BJ26" s="451">
        <f t="shared" si="18"/>
        <v>0</v>
      </c>
      <c r="BK26" s="451">
        <f t="shared" si="18"/>
        <v>0</v>
      </c>
      <c r="BL26" s="451">
        <f t="shared" si="18"/>
        <v>0</v>
      </c>
      <c r="BM26" s="451">
        <f t="shared" si="18"/>
        <v>0</v>
      </c>
      <c r="BN26" s="451">
        <f t="shared" si="18"/>
        <v>0</v>
      </c>
      <c r="BO26" s="451">
        <f t="shared" si="18"/>
        <v>0</v>
      </c>
      <c r="BP26" s="451">
        <f t="shared" si="18"/>
        <v>0</v>
      </c>
      <c r="BQ26" s="451">
        <f t="shared" si="18"/>
        <v>0</v>
      </c>
      <c r="BR26" s="451">
        <f t="shared" si="18"/>
        <v>0</v>
      </c>
      <c r="BS26" s="451">
        <f t="shared" si="18"/>
        <v>0</v>
      </c>
      <c r="BT26" s="451">
        <f t="shared" si="18"/>
        <v>0</v>
      </c>
      <c r="BU26" s="451">
        <f t="shared" si="18"/>
        <v>0</v>
      </c>
      <c r="BV26" s="451">
        <f t="shared" ref="BV26:BW26" si="19">BV30</f>
        <v>0</v>
      </c>
      <c r="BW26" s="451">
        <f t="shared" si="19"/>
        <v>0</v>
      </c>
      <c r="BX26" s="450" t="s">
        <v>105</v>
      </c>
    </row>
    <row r="27" spans="1:76" s="98" customFormat="1" ht="31.5" x14ac:dyDescent="0.25">
      <c r="A27" s="39"/>
      <c r="B27" s="40" t="s">
        <v>108</v>
      </c>
      <c r="C27" s="94" t="s">
        <v>109</v>
      </c>
      <c r="D27" s="95" t="s">
        <v>91</v>
      </c>
      <c r="E27" s="42" t="s">
        <v>105</v>
      </c>
      <c r="F27" s="96" t="s">
        <v>105</v>
      </c>
      <c r="G27" s="96" t="s">
        <v>105</v>
      </c>
      <c r="H27" s="96" t="s">
        <v>105</v>
      </c>
      <c r="I27" s="577">
        <v>0</v>
      </c>
      <c r="J27" s="577">
        <v>0</v>
      </c>
      <c r="K27" s="577">
        <v>0</v>
      </c>
      <c r="L27" s="42">
        <v>0</v>
      </c>
      <c r="M27" s="42">
        <v>0</v>
      </c>
      <c r="N27" s="42">
        <v>0</v>
      </c>
      <c r="O27" s="42">
        <v>0</v>
      </c>
      <c r="P27" s="42">
        <v>0</v>
      </c>
      <c r="Q27" s="42">
        <v>0</v>
      </c>
      <c r="R27" s="42">
        <v>0</v>
      </c>
      <c r="S27" s="577">
        <v>0</v>
      </c>
      <c r="T27" s="577">
        <v>0</v>
      </c>
      <c r="U27" s="42">
        <v>0</v>
      </c>
      <c r="V27" s="577">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0</v>
      </c>
      <c r="BP27" s="42">
        <v>0</v>
      </c>
      <c r="BQ27" s="42">
        <v>0</v>
      </c>
      <c r="BR27" s="42">
        <v>0</v>
      </c>
      <c r="BS27" s="42">
        <v>0</v>
      </c>
      <c r="BT27" s="42">
        <v>0</v>
      </c>
      <c r="BU27" s="42">
        <v>0</v>
      </c>
      <c r="BV27" s="42">
        <v>0</v>
      </c>
      <c r="BW27" s="42">
        <v>0</v>
      </c>
      <c r="BX27" s="96" t="s">
        <v>105</v>
      </c>
    </row>
    <row r="28" spans="1:76" s="98" customFormat="1" ht="47.25" x14ac:dyDescent="0.25">
      <c r="A28" s="99"/>
      <c r="B28" s="95" t="s">
        <v>110</v>
      </c>
      <c r="C28" s="100" t="s">
        <v>262</v>
      </c>
      <c r="D28" s="43" t="s">
        <v>91</v>
      </c>
      <c r="E28" s="42" t="s">
        <v>105</v>
      </c>
      <c r="F28" s="96" t="s">
        <v>105</v>
      </c>
      <c r="G28" s="96" t="s">
        <v>105</v>
      </c>
      <c r="H28" s="96" t="s">
        <v>105</v>
      </c>
      <c r="I28" s="577">
        <v>0</v>
      </c>
      <c r="J28" s="577">
        <v>0</v>
      </c>
      <c r="K28" s="577">
        <v>0</v>
      </c>
      <c r="L28" s="42">
        <v>0</v>
      </c>
      <c r="M28" s="42">
        <v>0</v>
      </c>
      <c r="N28" s="42">
        <v>0</v>
      </c>
      <c r="O28" s="42">
        <v>0</v>
      </c>
      <c r="P28" s="42">
        <v>0</v>
      </c>
      <c r="Q28" s="42">
        <v>0</v>
      </c>
      <c r="R28" s="42">
        <v>0</v>
      </c>
      <c r="S28" s="577">
        <v>0</v>
      </c>
      <c r="T28" s="577">
        <v>0</v>
      </c>
      <c r="U28" s="42">
        <v>0</v>
      </c>
      <c r="V28" s="577">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103"/>
    </row>
    <row r="29" spans="1:76" s="98" customFormat="1" ht="47.25" x14ac:dyDescent="0.25">
      <c r="A29" s="99"/>
      <c r="B29" s="95" t="s">
        <v>112</v>
      </c>
      <c r="C29" s="100" t="s">
        <v>264</v>
      </c>
      <c r="D29" s="43" t="s">
        <v>91</v>
      </c>
      <c r="E29" s="42" t="s">
        <v>105</v>
      </c>
      <c r="F29" s="96" t="s">
        <v>105</v>
      </c>
      <c r="G29" s="96" t="s">
        <v>105</v>
      </c>
      <c r="H29" s="96" t="s">
        <v>105</v>
      </c>
      <c r="I29" s="577">
        <v>0</v>
      </c>
      <c r="J29" s="577">
        <v>0</v>
      </c>
      <c r="K29" s="577">
        <v>0</v>
      </c>
      <c r="L29" s="42">
        <v>0</v>
      </c>
      <c r="M29" s="42">
        <v>0</v>
      </c>
      <c r="N29" s="42">
        <v>0</v>
      </c>
      <c r="O29" s="42">
        <v>0</v>
      </c>
      <c r="P29" s="42">
        <v>0</v>
      </c>
      <c r="Q29" s="42">
        <v>0</v>
      </c>
      <c r="R29" s="42">
        <v>0</v>
      </c>
      <c r="S29" s="577">
        <v>0</v>
      </c>
      <c r="T29" s="577">
        <v>0</v>
      </c>
      <c r="U29" s="42">
        <v>0</v>
      </c>
      <c r="V29" s="577">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0</v>
      </c>
      <c r="BD29" s="42">
        <v>0</v>
      </c>
      <c r="BE29" s="42">
        <v>0</v>
      </c>
      <c r="BF29" s="42">
        <v>0</v>
      </c>
      <c r="BG29" s="42">
        <v>0</v>
      </c>
      <c r="BH29" s="42">
        <v>0</v>
      </c>
      <c r="BI29" s="42">
        <v>0</v>
      </c>
      <c r="BJ29" s="42">
        <v>0</v>
      </c>
      <c r="BK29" s="42">
        <v>0</v>
      </c>
      <c r="BL29" s="42">
        <v>0</v>
      </c>
      <c r="BM29" s="42">
        <v>0</v>
      </c>
      <c r="BN29" s="42">
        <v>0</v>
      </c>
      <c r="BO29" s="42">
        <v>0</v>
      </c>
      <c r="BP29" s="42">
        <v>0</v>
      </c>
      <c r="BQ29" s="42">
        <v>0</v>
      </c>
      <c r="BR29" s="42">
        <v>0</v>
      </c>
      <c r="BS29" s="42">
        <v>0</v>
      </c>
      <c r="BT29" s="42">
        <v>0</v>
      </c>
      <c r="BU29" s="42">
        <v>0</v>
      </c>
      <c r="BV29" s="42">
        <v>0</v>
      </c>
      <c r="BW29" s="42">
        <v>0</v>
      </c>
      <c r="BX29" s="103"/>
    </row>
    <row r="30" spans="1:76" ht="31.5" x14ac:dyDescent="0.25">
      <c r="A30" s="39"/>
      <c r="B30" s="40" t="s">
        <v>114</v>
      </c>
      <c r="C30" s="416" t="s">
        <v>115</v>
      </c>
      <c r="D30" s="452" t="s">
        <v>91</v>
      </c>
      <c r="E30" s="453" t="s">
        <v>105</v>
      </c>
      <c r="F30" s="454" t="s">
        <v>105</v>
      </c>
      <c r="G30" s="454" t="s">
        <v>105</v>
      </c>
      <c r="H30" s="454" t="s">
        <v>105</v>
      </c>
      <c r="I30" s="577">
        <v>0</v>
      </c>
      <c r="J30" s="577">
        <v>0</v>
      </c>
      <c r="K30" s="577">
        <v>0</v>
      </c>
      <c r="L30" s="42">
        <v>0</v>
      </c>
      <c r="M30" s="42">
        <v>0</v>
      </c>
      <c r="N30" s="42">
        <v>0</v>
      </c>
      <c r="O30" s="42">
        <v>0</v>
      </c>
      <c r="P30" s="42">
        <v>0</v>
      </c>
      <c r="Q30" s="42">
        <v>0</v>
      </c>
      <c r="R30" s="42">
        <v>0</v>
      </c>
      <c r="S30" s="577">
        <v>0</v>
      </c>
      <c r="T30" s="577">
        <v>0</v>
      </c>
      <c r="U30" s="42">
        <v>0</v>
      </c>
      <c r="V30" s="577">
        <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v>
      </c>
      <c r="BW30" s="42">
        <v>0</v>
      </c>
      <c r="BX30" s="455" t="s">
        <v>105</v>
      </c>
    </row>
    <row r="31" spans="1:76" s="104" customFormat="1" ht="31.5" x14ac:dyDescent="0.25">
      <c r="A31" s="39"/>
      <c r="B31" s="40" t="s">
        <v>116</v>
      </c>
      <c r="C31" s="94" t="s">
        <v>117</v>
      </c>
      <c r="D31" s="95" t="s">
        <v>91</v>
      </c>
      <c r="E31" s="42" t="s">
        <v>105</v>
      </c>
      <c r="F31" s="96" t="s">
        <v>105</v>
      </c>
      <c r="G31" s="96" t="s">
        <v>105</v>
      </c>
      <c r="H31" s="96" t="s">
        <v>105</v>
      </c>
      <c r="I31" s="577">
        <v>0</v>
      </c>
      <c r="J31" s="577">
        <v>0</v>
      </c>
      <c r="K31" s="577">
        <v>0</v>
      </c>
      <c r="L31" s="42">
        <v>0</v>
      </c>
      <c r="M31" s="42">
        <v>0</v>
      </c>
      <c r="N31" s="42">
        <v>0</v>
      </c>
      <c r="O31" s="42">
        <v>0</v>
      </c>
      <c r="P31" s="42">
        <v>0</v>
      </c>
      <c r="Q31" s="42">
        <v>0</v>
      </c>
      <c r="R31" s="42">
        <v>0</v>
      </c>
      <c r="S31" s="577">
        <v>0</v>
      </c>
      <c r="T31" s="577">
        <v>0</v>
      </c>
      <c r="U31" s="42">
        <v>0</v>
      </c>
      <c r="V31" s="577">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U31" s="42">
        <v>0</v>
      </c>
      <c r="BV31" s="42">
        <v>0</v>
      </c>
      <c r="BW31" s="42">
        <v>0</v>
      </c>
      <c r="BX31" s="97" t="s">
        <v>105</v>
      </c>
    </row>
    <row r="32" spans="1:76" s="104" customFormat="1" ht="47.25" x14ac:dyDescent="0.25">
      <c r="A32" s="39"/>
      <c r="B32" s="40" t="s">
        <v>118</v>
      </c>
      <c r="C32" s="94" t="s">
        <v>119</v>
      </c>
      <c r="D32" s="40" t="s">
        <v>91</v>
      </c>
      <c r="E32" s="101" t="s">
        <v>105</v>
      </c>
      <c r="F32" s="102" t="s">
        <v>105</v>
      </c>
      <c r="G32" s="102" t="s">
        <v>105</v>
      </c>
      <c r="H32" s="102" t="s">
        <v>105</v>
      </c>
      <c r="I32" s="578">
        <v>0</v>
      </c>
      <c r="J32" s="578">
        <v>0</v>
      </c>
      <c r="K32" s="578">
        <v>0</v>
      </c>
      <c r="L32" s="101">
        <v>0</v>
      </c>
      <c r="M32" s="101">
        <v>0</v>
      </c>
      <c r="N32" s="101">
        <v>0</v>
      </c>
      <c r="O32" s="101">
        <v>0</v>
      </c>
      <c r="P32" s="101">
        <v>0</v>
      </c>
      <c r="Q32" s="101">
        <v>0</v>
      </c>
      <c r="R32" s="101">
        <v>0</v>
      </c>
      <c r="S32" s="578">
        <v>0</v>
      </c>
      <c r="T32" s="578">
        <v>0</v>
      </c>
      <c r="U32" s="101">
        <v>0</v>
      </c>
      <c r="V32" s="578">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c r="AL32" s="101">
        <v>0</v>
      </c>
      <c r="AM32" s="101">
        <v>0</v>
      </c>
      <c r="AN32" s="101">
        <v>0</v>
      </c>
      <c r="AO32" s="101">
        <v>0</v>
      </c>
      <c r="AP32" s="101">
        <v>0</v>
      </c>
      <c r="AQ32" s="101">
        <v>0</v>
      </c>
      <c r="AR32" s="101">
        <v>0</v>
      </c>
      <c r="AS32" s="101">
        <v>0</v>
      </c>
      <c r="AT32" s="101">
        <v>0</v>
      </c>
      <c r="AU32" s="101">
        <v>0</v>
      </c>
      <c r="AV32" s="101">
        <v>0</v>
      </c>
      <c r="AW32" s="101">
        <v>0</v>
      </c>
      <c r="AX32" s="101">
        <v>0</v>
      </c>
      <c r="AY32" s="101">
        <v>0</v>
      </c>
      <c r="AZ32" s="101">
        <v>0</v>
      </c>
      <c r="BA32" s="101">
        <v>0</v>
      </c>
      <c r="BB32" s="101">
        <v>0</v>
      </c>
      <c r="BC32" s="101">
        <v>0</v>
      </c>
      <c r="BD32" s="101">
        <v>0</v>
      </c>
      <c r="BE32" s="101">
        <v>0</v>
      </c>
      <c r="BF32" s="101">
        <v>0</v>
      </c>
      <c r="BG32" s="101">
        <v>0</v>
      </c>
      <c r="BH32" s="101">
        <v>0</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01">
        <v>0</v>
      </c>
      <c r="BX32" s="41" t="s">
        <v>105</v>
      </c>
    </row>
    <row r="33" spans="1:76" s="104" customFormat="1" ht="31.5" x14ac:dyDescent="0.25">
      <c r="A33" s="39"/>
      <c r="B33" s="40" t="s">
        <v>120</v>
      </c>
      <c r="C33" s="94" t="s">
        <v>121</v>
      </c>
      <c r="D33" s="40" t="s">
        <v>91</v>
      </c>
      <c r="E33" s="101" t="s">
        <v>105</v>
      </c>
      <c r="F33" s="102" t="s">
        <v>105</v>
      </c>
      <c r="G33" s="102" t="s">
        <v>105</v>
      </c>
      <c r="H33" s="102" t="s">
        <v>105</v>
      </c>
      <c r="I33" s="578">
        <v>0</v>
      </c>
      <c r="J33" s="578">
        <v>0</v>
      </c>
      <c r="K33" s="578">
        <v>0</v>
      </c>
      <c r="L33" s="101">
        <v>0</v>
      </c>
      <c r="M33" s="101">
        <v>0</v>
      </c>
      <c r="N33" s="101">
        <v>0</v>
      </c>
      <c r="O33" s="101">
        <v>0</v>
      </c>
      <c r="P33" s="101">
        <v>0</v>
      </c>
      <c r="Q33" s="101">
        <v>0</v>
      </c>
      <c r="R33" s="101">
        <v>0</v>
      </c>
      <c r="S33" s="578">
        <v>0</v>
      </c>
      <c r="T33" s="578">
        <v>0</v>
      </c>
      <c r="U33" s="101">
        <v>0</v>
      </c>
      <c r="V33" s="578">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01">
        <v>0</v>
      </c>
      <c r="AZ33" s="101">
        <v>0</v>
      </c>
      <c r="BA33" s="101">
        <v>0</v>
      </c>
      <c r="BB33" s="101">
        <v>0</v>
      </c>
      <c r="BC33" s="101">
        <v>0</v>
      </c>
      <c r="BD33" s="101">
        <v>0</v>
      </c>
      <c r="BE33" s="101">
        <v>0</v>
      </c>
      <c r="BF33" s="101">
        <v>0</v>
      </c>
      <c r="BG33" s="101">
        <v>0</v>
      </c>
      <c r="BH33" s="101">
        <v>0</v>
      </c>
      <c r="BI33" s="101">
        <v>0</v>
      </c>
      <c r="BJ33" s="101">
        <v>0</v>
      </c>
      <c r="BK33" s="101">
        <v>0</v>
      </c>
      <c r="BL33" s="101">
        <v>0</v>
      </c>
      <c r="BM33" s="101">
        <v>0</v>
      </c>
      <c r="BN33" s="101">
        <v>0</v>
      </c>
      <c r="BO33" s="101">
        <v>0</v>
      </c>
      <c r="BP33" s="101">
        <v>0</v>
      </c>
      <c r="BQ33" s="101">
        <v>0</v>
      </c>
      <c r="BR33" s="101">
        <v>0</v>
      </c>
      <c r="BS33" s="101">
        <v>0</v>
      </c>
      <c r="BT33" s="101">
        <v>0</v>
      </c>
      <c r="BU33" s="101">
        <v>0</v>
      </c>
      <c r="BV33" s="101">
        <v>0</v>
      </c>
      <c r="BW33" s="101">
        <v>0</v>
      </c>
      <c r="BX33" s="41" t="s">
        <v>105</v>
      </c>
    </row>
    <row r="34" spans="1:76" s="104" customFormat="1" ht="31.5" x14ac:dyDescent="0.25">
      <c r="A34" s="39"/>
      <c r="B34" s="40" t="s">
        <v>122</v>
      </c>
      <c r="C34" s="94" t="s">
        <v>123</v>
      </c>
      <c r="D34" s="40" t="s">
        <v>91</v>
      </c>
      <c r="E34" s="101" t="s">
        <v>105</v>
      </c>
      <c r="F34" s="102" t="s">
        <v>105</v>
      </c>
      <c r="G34" s="102" t="s">
        <v>105</v>
      </c>
      <c r="H34" s="102" t="s">
        <v>105</v>
      </c>
      <c r="I34" s="578">
        <v>0</v>
      </c>
      <c r="J34" s="578">
        <v>0</v>
      </c>
      <c r="K34" s="578">
        <v>0</v>
      </c>
      <c r="L34" s="101">
        <v>0</v>
      </c>
      <c r="M34" s="101">
        <v>0</v>
      </c>
      <c r="N34" s="101">
        <v>0</v>
      </c>
      <c r="O34" s="101">
        <v>0</v>
      </c>
      <c r="P34" s="101">
        <v>0</v>
      </c>
      <c r="Q34" s="101">
        <v>0</v>
      </c>
      <c r="R34" s="101">
        <v>0</v>
      </c>
      <c r="S34" s="578">
        <v>0</v>
      </c>
      <c r="T34" s="578">
        <v>0</v>
      </c>
      <c r="U34" s="101">
        <v>0</v>
      </c>
      <c r="V34" s="578">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01">
        <v>0</v>
      </c>
      <c r="AM34" s="101">
        <v>0</v>
      </c>
      <c r="AN34" s="101">
        <v>0</v>
      </c>
      <c r="AO34" s="101">
        <v>0</v>
      </c>
      <c r="AP34" s="101">
        <v>0</v>
      </c>
      <c r="AQ34" s="101">
        <v>0</v>
      </c>
      <c r="AR34" s="101">
        <v>0</v>
      </c>
      <c r="AS34" s="101">
        <v>0</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0</v>
      </c>
      <c r="BI34" s="101">
        <v>0</v>
      </c>
      <c r="BJ34" s="101">
        <v>0</v>
      </c>
      <c r="BK34" s="101">
        <v>0</v>
      </c>
      <c r="BL34" s="101">
        <v>0</v>
      </c>
      <c r="BM34" s="101">
        <v>0</v>
      </c>
      <c r="BN34" s="101">
        <v>0</v>
      </c>
      <c r="BO34" s="101">
        <v>0</v>
      </c>
      <c r="BP34" s="101">
        <v>0</v>
      </c>
      <c r="BQ34" s="101">
        <v>0</v>
      </c>
      <c r="BR34" s="101">
        <v>0</v>
      </c>
      <c r="BS34" s="101">
        <v>0</v>
      </c>
      <c r="BT34" s="101">
        <v>0</v>
      </c>
      <c r="BU34" s="101">
        <v>0</v>
      </c>
      <c r="BV34" s="101">
        <v>0</v>
      </c>
      <c r="BW34" s="101">
        <v>0</v>
      </c>
      <c r="BX34" s="41" t="s">
        <v>105</v>
      </c>
    </row>
    <row r="35" spans="1:76" ht="31.5" x14ac:dyDescent="0.25">
      <c r="A35" s="39"/>
      <c r="B35" s="40" t="s">
        <v>124</v>
      </c>
      <c r="C35" s="94" t="s">
        <v>125</v>
      </c>
      <c r="D35" s="40" t="s">
        <v>91</v>
      </c>
      <c r="E35" s="101" t="s">
        <v>105</v>
      </c>
      <c r="F35" s="102" t="s">
        <v>105</v>
      </c>
      <c r="G35" s="102" t="s">
        <v>105</v>
      </c>
      <c r="H35" s="102" t="s">
        <v>105</v>
      </c>
      <c r="I35" s="578">
        <v>0</v>
      </c>
      <c r="J35" s="578">
        <v>0</v>
      </c>
      <c r="K35" s="578">
        <v>0</v>
      </c>
      <c r="L35" s="101">
        <v>0</v>
      </c>
      <c r="M35" s="101">
        <v>0</v>
      </c>
      <c r="N35" s="101">
        <v>0</v>
      </c>
      <c r="O35" s="101">
        <v>0</v>
      </c>
      <c r="P35" s="101">
        <v>0</v>
      </c>
      <c r="Q35" s="101">
        <v>0</v>
      </c>
      <c r="R35" s="101">
        <v>0</v>
      </c>
      <c r="S35" s="578">
        <v>0</v>
      </c>
      <c r="T35" s="578">
        <v>0</v>
      </c>
      <c r="U35" s="101">
        <v>0</v>
      </c>
      <c r="V35" s="578">
        <v>0</v>
      </c>
      <c r="W35" s="101">
        <v>0</v>
      </c>
      <c r="X35" s="101">
        <v>0</v>
      </c>
      <c r="Y35" s="101">
        <v>0</v>
      </c>
      <c r="Z35" s="101">
        <v>0</v>
      </c>
      <c r="AA35" s="101">
        <v>0</v>
      </c>
      <c r="AB35" s="101">
        <v>0</v>
      </c>
      <c r="AC35" s="101">
        <v>0</v>
      </c>
      <c r="AD35" s="101">
        <v>0</v>
      </c>
      <c r="AE35" s="101">
        <v>0</v>
      </c>
      <c r="AF35" s="101">
        <v>0</v>
      </c>
      <c r="AG35" s="101">
        <v>0</v>
      </c>
      <c r="AH35" s="101">
        <v>0</v>
      </c>
      <c r="AI35" s="101">
        <v>0</v>
      </c>
      <c r="AJ35" s="101">
        <v>0</v>
      </c>
      <c r="AK35" s="101">
        <v>0</v>
      </c>
      <c r="AL35" s="101">
        <v>0</v>
      </c>
      <c r="AM35" s="101">
        <v>0</v>
      </c>
      <c r="AN35" s="101">
        <v>0</v>
      </c>
      <c r="AO35" s="101">
        <v>0</v>
      </c>
      <c r="AP35" s="101">
        <v>0</v>
      </c>
      <c r="AQ35" s="101">
        <v>0</v>
      </c>
      <c r="AR35" s="101">
        <v>0</v>
      </c>
      <c r="AS35" s="101">
        <v>0</v>
      </c>
      <c r="AT35" s="101">
        <v>0</v>
      </c>
      <c r="AU35" s="101">
        <v>0</v>
      </c>
      <c r="AV35" s="101">
        <v>0</v>
      </c>
      <c r="AW35" s="101">
        <v>0</v>
      </c>
      <c r="AX35" s="101">
        <v>0</v>
      </c>
      <c r="AY35" s="101">
        <v>0</v>
      </c>
      <c r="AZ35" s="101">
        <v>0</v>
      </c>
      <c r="BA35" s="101">
        <v>0</v>
      </c>
      <c r="BB35" s="101">
        <v>0</v>
      </c>
      <c r="BC35" s="101">
        <v>0</v>
      </c>
      <c r="BD35" s="101">
        <v>0</v>
      </c>
      <c r="BE35" s="101">
        <v>0</v>
      </c>
      <c r="BF35" s="101">
        <v>0</v>
      </c>
      <c r="BG35" s="101">
        <v>0</v>
      </c>
      <c r="BH35" s="101">
        <v>0</v>
      </c>
      <c r="BI35" s="101">
        <v>0</v>
      </c>
      <c r="BJ35" s="101">
        <v>0</v>
      </c>
      <c r="BK35" s="101">
        <v>0</v>
      </c>
      <c r="BL35" s="101">
        <v>0</v>
      </c>
      <c r="BM35" s="101">
        <v>0</v>
      </c>
      <c r="BN35" s="101">
        <v>0</v>
      </c>
      <c r="BO35" s="101">
        <v>0</v>
      </c>
      <c r="BP35" s="101">
        <v>0</v>
      </c>
      <c r="BQ35" s="101">
        <v>0</v>
      </c>
      <c r="BR35" s="101">
        <v>0</v>
      </c>
      <c r="BS35" s="101">
        <v>0</v>
      </c>
      <c r="BT35" s="101">
        <v>0</v>
      </c>
      <c r="BU35" s="101">
        <v>0</v>
      </c>
      <c r="BV35" s="101">
        <v>0</v>
      </c>
      <c r="BW35" s="101">
        <v>0</v>
      </c>
      <c r="BX35" s="41" t="s">
        <v>105</v>
      </c>
    </row>
    <row r="36" spans="1:76" ht="63" x14ac:dyDescent="0.25">
      <c r="A36" s="39"/>
      <c r="B36" s="40" t="s">
        <v>124</v>
      </c>
      <c r="C36" s="94" t="s">
        <v>126</v>
      </c>
      <c r="D36" s="40" t="s">
        <v>91</v>
      </c>
      <c r="E36" s="101" t="s">
        <v>105</v>
      </c>
      <c r="F36" s="102" t="s">
        <v>105</v>
      </c>
      <c r="G36" s="102" t="s">
        <v>105</v>
      </c>
      <c r="H36" s="102" t="s">
        <v>105</v>
      </c>
      <c r="I36" s="578">
        <v>0</v>
      </c>
      <c r="J36" s="578">
        <v>0</v>
      </c>
      <c r="K36" s="578">
        <v>0</v>
      </c>
      <c r="L36" s="101">
        <v>0</v>
      </c>
      <c r="M36" s="101">
        <v>0</v>
      </c>
      <c r="N36" s="101">
        <v>0</v>
      </c>
      <c r="O36" s="101">
        <v>0</v>
      </c>
      <c r="P36" s="101">
        <v>0</v>
      </c>
      <c r="Q36" s="101">
        <v>0</v>
      </c>
      <c r="R36" s="101">
        <v>0</v>
      </c>
      <c r="S36" s="578">
        <v>0</v>
      </c>
      <c r="T36" s="578">
        <v>0</v>
      </c>
      <c r="U36" s="101">
        <v>0</v>
      </c>
      <c r="V36" s="578">
        <v>0</v>
      </c>
      <c r="W36" s="101">
        <v>0</v>
      </c>
      <c r="X36" s="101">
        <v>0</v>
      </c>
      <c r="Y36" s="101">
        <v>0</v>
      </c>
      <c r="Z36" s="101">
        <v>0</v>
      </c>
      <c r="AA36" s="101">
        <v>0</v>
      </c>
      <c r="AB36" s="101">
        <v>0</v>
      </c>
      <c r="AC36" s="101">
        <v>0</v>
      </c>
      <c r="AD36" s="101">
        <v>0</v>
      </c>
      <c r="AE36" s="101">
        <v>0</v>
      </c>
      <c r="AF36" s="101">
        <v>0</v>
      </c>
      <c r="AG36" s="101">
        <v>0</v>
      </c>
      <c r="AH36" s="101">
        <v>0</v>
      </c>
      <c r="AI36" s="101">
        <v>0</v>
      </c>
      <c r="AJ36" s="101">
        <v>0</v>
      </c>
      <c r="AK36" s="101">
        <v>0</v>
      </c>
      <c r="AL36" s="101">
        <v>0</v>
      </c>
      <c r="AM36" s="101">
        <v>0</v>
      </c>
      <c r="AN36" s="101">
        <v>0</v>
      </c>
      <c r="AO36" s="101">
        <v>0</v>
      </c>
      <c r="AP36" s="101">
        <v>0</v>
      </c>
      <c r="AQ36" s="101">
        <v>0</v>
      </c>
      <c r="AR36" s="101">
        <v>0</v>
      </c>
      <c r="AS36" s="101">
        <v>0</v>
      </c>
      <c r="AT36" s="101">
        <v>0</v>
      </c>
      <c r="AU36" s="101">
        <v>0</v>
      </c>
      <c r="AV36" s="101">
        <v>0</v>
      </c>
      <c r="AW36" s="101">
        <v>0</v>
      </c>
      <c r="AX36" s="101">
        <v>0</v>
      </c>
      <c r="AY36" s="101">
        <v>0</v>
      </c>
      <c r="AZ36" s="101">
        <v>0</v>
      </c>
      <c r="BA36" s="101">
        <v>0</v>
      </c>
      <c r="BB36" s="101">
        <v>0</v>
      </c>
      <c r="BC36" s="101">
        <v>0</v>
      </c>
      <c r="BD36" s="101">
        <v>0</v>
      </c>
      <c r="BE36" s="101">
        <v>0</v>
      </c>
      <c r="BF36" s="101">
        <v>0</v>
      </c>
      <c r="BG36" s="101">
        <v>0</v>
      </c>
      <c r="BH36" s="101">
        <v>0</v>
      </c>
      <c r="BI36" s="101">
        <v>0</v>
      </c>
      <c r="BJ36" s="101">
        <v>0</v>
      </c>
      <c r="BK36" s="101">
        <v>0</v>
      </c>
      <c r="BL36" s="101">
        <v>0</v>
      </c>
      <c r="BM36" s="101">
        <v>0</v>
      </c>
      <c r="BN36" s="101">
        <v>0</v>
      </c>
      <c r="BO36" s="101">
        <v>0</v>
      </c>
      <c r="BP36" s="101">
        <v>0</v>
      </c>
      <c r="BQ36" s="101">
        <v>0</v>
      </c>
      <c r="BR36" s="101">
        <v>0</v>
      </c>
      <c r="BS36" s="101">
        <v>0</v>
      </c>
      <c r="BT36" s="101">
        <v>0</v>
      </c>
      <c r="BU36" s="101">
        <v>0</v>
      </c>
      <c r="BV36" s="101">
        <v>0</v>
      </c>
      <c r="BW36" s="101">
        <v>0</v>
      </c>
      <c r="BX36" s="41" t="s">
        <v>105</v>
      </c>
    </row>
    <row r="37" spans="1:76" ht="63" x14ac:dyDescent="0.25">
      <c r="A37" s="39"/>
      <c r="B37" s="40" t="s">
        <v>124</v>
      </c>
      <c r="C37" s="94" t="s">
        <v>127</v>
      </c>
      <c r="D37" s="40" t="s">
        <v>91</v>
      </c>
      <c r="E37" s="101" t="s">
        <v>105</v>
      </c>
      <c r="F37" s="102" t="s">
        <v>105</v>
      </c>
      <c r="G37" s="102" t="s">
        <v>105</v>
      </c>
      <c r="H37" s="102" t="s">
        <v>105</v>
      </c>
      <c r="I37" s="578">
        <v>0</v>
      </c>
      <c r="J37" s="578">
        <v>0</v>
      </c>
      <c r="K37" s="578">
        <v>0</v>
      </c>
      <c r="L37" s="101">
        <v>0</v>
      </c>
      <c r="M37" s="101">
        <v>0</v>
      </c>
      <c r="N37" s="101">
        <v>0</v>
      </c>
      <c r="O37" s="101">
        <v>0</v>
      </c>
      <c r="P37" s="101">
        <v>0</v>
      </c>
      <c r="Q37" s="101">
        <v>0</v>
      </c>
      <c r="R37" s="101">
        <v>0</v>
      </c>
      <c r="S37" s="578">
        <v>0</v>
      </c>
      <c r="T37" s="578">
        <v>0</v>
      </c>
      <c r="U37" s="101">
        <v>0</v>
      </c>
      <c r="V37" s="578">
        <v>0</v>
      </c>
      <c r="W37" s="101">
        <v>0</v>
      </c>
      <c r="X37" s="101">
        <v>0</v>
      </c>
      <c r="Y37" s="101">
        <v>0</v>
      </c>
      <c r="Z37" s="101">
        <v>0</v>
      </c>
      <c r="AA37" s="101">
        <v>0</v>
      </c>
      <c r="AB37" s="101">
        <v>0</v>
      </c>
      <c r="AC37" s="101">
        <v>0</v>
      </c>
      <c r="AD37" s="101">
        <v>0</v>
      </c>
      <c r="AE37" s="101">
        <v>0</v>
      </c>
      <c r="AF37" s="101">
        <v>0</v>
      </c>
      <c r="AG37" s="101">
        <v>0</v>
      </c>
      <c r="AH37" s="101">
        <v>0</v>
      </c>
      <c r="AI37" s="101">
        <v>0</v>
      </c>
      <c r="AJ37" s="101">
        <v>0</v>
      </c>
      <c r="AK37" s="101">
        <v>0</v>
      </c>
      <c r="AL37" s="101">
        <v>0</v>
      </c>
      <c r="AM37" s="101">
        <v>0</v>
      </c>
      <c r="AN37" s="101">
        <v>0</v>
      </c>
      <c r="AO37" s="101">
        <v>0</v>
      </c>
      <c r="AP37" s="101">
        <v>0</v>
      </c>
      <c r="AQ37" s="101">
        <v>0</v>
      </c>
      <c r="AR37" s="101">
        <v>0</v>
      </c>
      <c r="AS37" s="101">
        <v>0</v>
      </c>
      <c r="AT37" s="101">
        <v>0</v>
      </c>
      <c r="AU37" s="101">
        <v>0</v>
      </c>
      <c r="AV37" s="101">
        <v>0</v>
      </c>
      <c r="AW37" s="101">
        <v>0</v>
      </c>
      <c r="AX37" s="101">
        <v>0</v>
      </c>
      <c r="AY37" s="101">
        <v>0</v>
      </c>
      <c r="AZ37" s="101">
        <v>0</v>
      </c>
      <c r="BA37" s="101">
        <v>0</v>
      </c>
      <c r="BB37" s="101">
        <v>0</v>
      </c>
      <c r="BC37" s="101">
        <v>0</v>
      </c>
      <c r="BD37" s="101">
        <v>0</v>
      </c>
      <c r="BE37" s="101">
        <v>0</v>
      </c>
      <c r="BF37" s="101">
        <v>0</v>
      </c>
      <c r="BG37" s="101">
        <v>0</v>
      </c>
      <c r="BH37" s="101">
        <v>0</v>
      </c>
      <c r="BI37" s="101">
        <v>0</v>
      </c>
      <c r="BJ37" s="101">
        <v>0</v>
      </c>
      <c r="BK37" s="101">
        <v>0</v>
      </c>
      <c r="BL37" s="101">
        <v>0</v>
      </c>
      <c r="BM37" s="101">
        <v>0</v>
      </c>
      <c r="BN37" s="101">
        <v>0</v>
      </c>
      <c r="BO37" s="101">
        <v>0</v>
      </c>
      <c r="BP37" s="101">
        <v>0</v>
      </c>
      <c r="BQ37" s="101">
        <v>0</v>
      </c>
      <c r="BR37" s="101">
        <v>0</v>
      </c>
      <c r="BS37" s="101">
        <v>0</v>
      </c>
      <c r="BT37" s="101">
        <v>0</v>
      </c>
      <c r="BU37" s="101">
        <v>0</v>
      </c>
      <c r="BV37" s="101">
        <v>0</v>
      </c>
      <c r="BW37" s="101">
        <v>0</v>
      </c>
      <c r="BX37" s="41" t="s">
        <v>105</v>
      </c>
    </row>
    <row r="38" spans="1:76" ht="63" x14ac:dyDescent="0.25">
      <c r="A38" s="39"/>
      <c r="B38" s="40" t="s">
        <v>124</v>
      </c>
      <c r="C38" s="94" t="s">
        <v>128</v>
      </c>
      <c r="D38" s="40" t="s">
        <v>91</v>
      </c>
      <c r="E38" s="101" t="s">
        <v>105</v>
      </c>
      <c r="F38" s="102" t="s">
        <v>105</v>
      </c>
      <c r="G38" s="102" t="s">
        <v>105</v>
      </c>
      <c r="H38" s="102" t="s">
        <v>105</v>
      </c>
      <c r="I38" s="578">
        <v>0</v>
      </c>
      <c r="J38" s="578">
        <v>0</v>
      </c>
      <c r="K38" s="578">
        <v>0</v>
      </c>
      <c r="L38" s="101">
        <v>0</v>
      </c>
      <c r="M38" s="101">
        <v>0</v>
      </c>
      <c r="N38" s="101">
        <v>0</v>
      </c>
      <c r="O38" s="101">
        <v>0</v>
      </c>
      <c r="P38" s="101">
        <v>0</v>
      </c>
      <c r="Q38" s="101">
        <v>0</v>
      </c>
      <c r="R38" s="101">
        <v>0</v>
      </c>
      <c r="S38" s="578">
        <v>0</v>
      </c>
      <c r="T38" s="578">
        <v>0</v>
      </c>
      <c r="U38" s="101">
        <v>0</v>
      </c>
      <c r="V38" s="578">
        <v>0</v>
      </c>
      <c r="W38" s="101">
        <v>0</v>
      </c>
      <c r="X38" s="101">
        <v>0</v>
      </c>
      <c r="Y38" s="101">
        <v>0</v>
      </c>
      <c r="Z38" s="101">
        <v>0</v>
      </c>
      <c r="AA38" s="101">
        <v>0</v>
      </c>
      <c r="AB38" s="101">
        <v>0</v>
      </c>
      <c r="AC38" s="101">
        <v>0</v>
      </c>
      <c r="AD38" s="101">
        <v>0</v>
      </c>
      <c r="AE38" s="101">
        <v>0</v>
      </c>
      <c r="AF38" s="101">
        <v>0</v>
      </c>
      <c r="AG38" s="101">
        <v>0</v>
      </c>
      <c r="AH38" s="101">
        <v>0</v>
      </c>
      <c r="AI38" s="101">
        <v>0</v>
      </c>
      <c r="AJ38" s="101">
        <v>0</v>
      </c>
      <c r="AK38" s="101">
        <v>0</v>
      </c>
      <c r="AL38" s="101">
        <v>0</v>
      </c>
      <c r="AM38" s="101">
        <v>0</v>
      </c>
      <c r="AN38" s="101">
        <v>0</v>
      </c>
      <c r="AO38" s="101">
        <v>0</v>
      </c>
      <c r="AP38" s="101">
        <v>0</v>
      </c>
      <c r="AQ38" s="101">
        <v>0</v>
      </c>
      <c r="AR38" s="101">
        <v>0</v>
      </c>
      <c r="AS38" s="101">
        <v>0</v>
      </c>
      <c r="AT38" s="101">
        <v>0</v>
      </c>
      <c r="AU38" s="101">
        <v>0</v>
      </c>
      <c r="AV38" s="101">
        <v>0</v>
      </c>
      <c r="AW38" s="101">
        <v>0</v>
      </c>
      <c r="AX38" s="101">
        <v>0</v>
      </c>
      <c r="AY38" s="101">
        <v>0</v>
      </c>
      <c r="AZ38" s="101">
        <v>0</v>
      </c>
      <c r="BA38" s="101">
        <v>0</v>
      </c>
      <c r="BB38" s="101">
        <v>0</v>
      </c>
      <c r="BC38" s="101">
        <v>0</v>
      </c>
      <c r="BD38" s="101">
        <v>0</v>
      </c>
      <c r="BE38" s="101">
        <v>0</v>
      </c>
      <c r="BF38" s="101">
        <v>0</v>
      </c>
      <c r="BG38" s="101">
        <v>0</v>
      </c>
      <c r="BH38" s="101">
        <v>0</v>
      </c>
      <c r="BI38" s="101">
        <v>0</v>
      </c>
      <c r="BJ38" s="101">
        <v>0</v>
      </c>
      <c r="BK38" s="101">
        <v>0</v>
      </c>
      <c r="BL38" s="101">
        <v>0</v>
      </c>
      <c r="BM38" s="101">
        <v>0</v>
      </c>
      <c r="BN38" s="101">
        <v>0</v>
      </c>
      <c r="BO38" s="101">
        <v>0</v>
      </c>
      <c r="BP38" s="101">
        <v>0</v>
      </c>
      <c r="BQ38" s="101">
        <v>0</v>
      </c>
      <c r="BR38" s="101">
        <v>0</v>
      </c>
      <c r="BS38" s="101">
        <v>0</v>
      </c>
      <c r="BT38" s="101">
        <v>0</v>
      </c>
      <c r="BU38" s="101">
        <v>0</v>
      </c>
      <c r="BV38" s="101">
        <v>0</v>
      </c>
      <c r="BW38" s="101">
        <v>0</v>
      </c>
      <c r="BX38" s="41" t="s">
        <v>105</v>
      </c>
    </row>
    <row r="39" spans="1:76" ht="31.5" x14ac:dyDescent="0.25">
      <c r="A39" s="39"/>
      <c r="B39" s="40" t="s">
        <v>129</v>
      </c>
      <c r="C39" s="94" t="s">
        <v>125</v>
      </c>
      <c r="D39" s="40" t="s">
        <v>91</v>
      </c>
      <c r="E39" s="101" t="s">
        <v>105</v>
      </c>
      <c r="F39" s="102" t="s">
        <v>105</v>
      </c>
      <c r="G39" s="102" t="s">
        <v>105</v>
      </c>
      <c r="H39" s="102" t="s">
        <v>105</v>
      </c>
      <c r="I39" s="578">
        <v>0</v>
      </c>
      <c r="J39" s="578">
        <v>0</v>
      </c>
      <c r="K39" s="578">
        <v>0</v>
      </c>
      <c r="L39" s="101">
        <v>0</v>
      </c>
      <c r="M39" s="101">
        <v>0</v>
      </c>
      <c r="N39" s="101">
        <v>0</v>
      </c>
      <c r="O39" s="101">
        <v>0</v>
      </c>
      <c r="P39" s="101">
        <v>0</v>
      </c>
      <c r="Q39" s="101">
        <v>0</v>
      </c>
      <c r="R39" s="101">
        <v>0</v>
      </c>
      <c r="S39" s="578">
        <v>0</v>
      </c>
      <c r="T39" s="578">
        <v>0</v>
      </c>
      <c r="U39" s="101">
        <v>0</v>
      </c>
      <c r="V39" s="578">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0</v>
      </c>
      <c r="AM39" s="101">
        <v>0</v>
      </c>
      <c r="AN39" s="101">
        <v>0</v>
      </c>
      <c r="AO39" s="101">
        <v>0</v>
      </c>
      <c r="AP39" s="101">
        <v>0</v>
      </c>
      <c r="AQ39" s="101">
        <v>0</v>
      </c>
      <c r="AR39" s="101">
        <v>0</v>
      </c>
      <c r="AS39" s="101">
        <v>0</v>
      </c>
      <c r="AT39" s="101">
        <v>0</v>
      </c>
      <c r="AU39" s="101">
        <v>0</v>
      </c>
      <c r="AV39" s="101">
        <v>0</v>
      </c>
      <c r="AW39" s="101">
        <v>0</v>
      </c>
      <c r="AX39" s="101">
        <v>0</v>
      </c>
      <c r="AY39" s="101">
        <v>0</v>
      </c>
      <c r="AZ39" s="101">
        <v>0</v>
      </c>
      <c r="BA39" s="101">
        <v>0</v>
      </c>
      <c r="BB39" s="101">
        <v>0</v>
      </c>
      <c r="BC39" s="101">
        <v>0</v>
      </c>
      <c r="BD39" s="101">
        <v>0</v>
      </c>
      <c r="BE39" s="101">
        <v>0</v>
      </c>
      <c r="BF39" s="101">
        <v>0</v>
      </c>
      <c r="BG39" s="101">
        <v>0</v>
      </c>
      <c r="BH39" s="101">
        <v>0</v>
      </c>
      <c r="BI39" s="101">
        <v>0</v>
      </c>
      <c r="BJ39" s="101">
        <v>0</v>
      </c>
      <c r="BK39" s="101">
        <v>0</v>
      </c>
      <c r="BL39" s="101">
        <v>0</v>
      </c>
      <c r="BM39" s="101">
        <v>0</v>
      </c>
      <c r="BN39" s="101">
        <v>0</v>
      </c>
      <c r="BO39" s="101">
        <v>0</v>
      </c>
      <c r="BP39" s="101">
        <v>0</v>
      </c>
      <c r="BQ39" s="101">
        <v>0</v>
      </c>
      <c r="BR39" s="101">
        <v>0</v>
      </c>
      <c r="BS39" s="101">
        <v>0</v>
      </c>
      <c r="BT39" s="101">
        <v>0</v>
      </c>
      <c r="BU39" s="101">
        <v>0</v>
      </c>
      <c r="BV39" s="101">
        <v>0</v>
      </c>
      <c r="BW39" s="101">
        <v>0</v>
      </c>
      <c r="BX39" s="41" t="s">
        <v>105</v>
      </c>
    </row>
    <row r="40" spans="1:76" ht="63" x14ac:dyDescent="0.25">
      <c r="A40" s="39"/>
      <c r="B40" s="40" t="s">
        <v>129</v>
      </c>
      <c r="C40" s="94" t="s">
        <v>126</v>
      </c>
      <c r="D40" s="40" t="s">
        <v>91</v>
      </c>
      <c r="E40" s="101" t="s">
        <v>105</v>
      </c>
      <c r="F40" s="102" t="s">
        <v>105</v>
      </c>
      <c r="G40" s="102" t="s">
        <v>105</v>
      </c>
      <c r="H40" s="102" t="s">
        <v>105</v>
      </c>
      <c r="I40" s="578">
        <v>0</v>
      </c>
      <c r="J40" s="578">
        <v>0</v>
      </c>
      <c r="K40" s="578">
        <v>0</v>
      </c>
      <c r="L40" s="101">
        <v>0</v>
      </c>
      <c r="M40" s="101">
        <v>0</v>
      </c>
      <c r="N40" s="101">
        <v>0</v>
      </c>
      <c r="O40" s="101">
        <v>0</v>
      </c>
      <c r="P40" s="101">
        <v>0</v>
      </c>
      <c r="Q40" s="101">
        <v>0</v>
      </c>
      <c r="R40" s="101">
        <v>0</v>
      </c>
      <c r="S40" s="578">
        <v>0</v>
      </c>
      <c r="T40" s="578">
        <v>0</v>
      </c>
      <c r="U40" s="101">
        <v>0</v>
      </c>
      <c r="V40" s="578">
        <v>0</v>
      </c>
      <c r="W40" s="101">
        <v>0</v>
      </c>
      <c r="X40" s="101">
        <v>0</v>
      </c>
      <c r="Y40" s="101">
        <v>0</v>
      </c>
      <c r="Z40" s="101">
        <v>0</v>
      </c>
      <c r="AA40" s="101">
        <v>0</v>
      </c>
      <c r="AB40" s="101">
        <v>0</v>
      </c>
      <c r="AC40" s="101">
        <v>0</v>
      </c>
      <c r="AD40" s="101">
        <v>0</v>
      </c>
      <c r="AE40" s="101">
        <v>0</v>
      </c>
      <c r="AF40" s="101">
        <v>0</v>
      </c>
      <c r="AG40" s="101">
        <v>0</v>
      </c>
      <c r="AH40" s="101">
        <v>0</v>
      </c>
      <c r="AI40" s="101">
        <v>0</v>
      </c>
      <c r="AJ40" s="101">
        <v>0</v>
      </c>
      <c r="AK40" s="101">
        <v>0</v>
      </c>
      <c r="AL40" s="101">
        <v>0</v>
      </c>
      <c r="AM40" s="101">
        <v>0</v>
      </c>
      <c r="AN40" s="101">
        <v>0</v>
      </c>
      <c r="AO40" s="101">
        <v>0</v>
      </c>
      <c r="AP40" s="101">
        <v>0</v>
      </c>
      <c r="AQ40" s="101">
        <v>0</v>
      </c>
      <c r="AR40" s="101">
        <v>0</v>
      </c>
      <c r="AS40" s="101">
        <v>0</v>
      </c>
      <c r="AT40" s="101">
        <v>0</v>
      </c>
      <c r="AU40" s="101">
        <v>0</v>
      </c>
      <c r="AV40" s="101">
        <v>0</v>
      </c>
      <c r="AW40" s="101">
        <v>0</v>
      </c>
      <c r="AX40" s="101">
        <v>0</v>
      </c>
      <c r="AY40" s="101">
        <v>0</v>
      </c>
      <c r="AZ40" s="101">
        <v>0</v>
      </c>
      <c r="BA40" s="101">
        <v>0</v>
      </c>
      <c r="BB40" s="101">
        <v>0</v>
      </c>
      <c r="BC40" s="101">
        <v>0</v>
      </c>
      <c r="BD40" s="101">
        <v>0</v>
      </c>
      <c r="BE40" s="101">
        <v>0</v>
      </c>
      <c r="BF40" s="101">
        <v>0</v>
      </c>
      <c r="BG40" s="101">
        <v>0</v>
      </c>
      <c r="BH40" s="101">
        <v>0</v>
      </c>
      <c r="BI40" s="101">
        <v>0</v>
      </c>
      <c r="BJ40" s="101">
        <v>0</v>
      </c>
      <c r="BK40" s="101">
        <v>0</v>
      </c>
      <c r="BL40" s="101">
        <v>0</v>
      </c>
      <c r="BM40" s="101">
        <v>0</v>
      </c>
      <c r="BN40" s="101">
        <v>0</v>
      </c>
      <c r="BO40" s="101">
        <v>0</v>
      </c>
      <c r="BP40" s="101">
        <v>0</v>
      </c>
      <c r="BQ40" s="101">
        <v>0</v>
      </c>
      <c r="BR40" s="101">
        <v>0</v>
      </c>
      <c r="BS40" s="101">
        <v>0</v>
      </c>
      <c r="BT40" s="101">
        <v>0</v>
      </c>
      <c r="BU40" s="101">
        <v>0</v>
      </c>
      <c r="BV40" s="101">
        <v>0</v>
      </c>
      <c r="BW40" s="101">
        <v>0</v>
      </c>
      <c r="BX40" s="41" t="s">
        <v>105</v>
      </c>
    </row>
    <row r="41" spans="1:76" ht="63" x14ac:dyDescent="0.25">
      <c r="A41" s="39"/>
      <c r="B41" s="40" t="s">
        <v>129</v>
      </c>
      <c r="C41" s="94" t="s">
        <v>127</v>
      </c>
      <c r="D41" s="40" t="s">
        <v>91</v>
      </c>
      <c r="E41" s="101" t="s">
        <v>105</v>
      </c>
      <c r="F41" s="102" t="s">
        <v>105</v>
      </c>
      <c r="G41" s="102" t="s">
        <v>105</v>
      </c>
      <c r="H41" s="102" t="s">
        <v>105</v>
      </c>
      <c r="I41" s="578">
        <v>0</v>
      </c>
      <c r="J41" s="578">
        <v>0</v>
      </c>
      <c r="K41" s="578">
        <v>0</v>
      </c>
      <c r="L41" s="101">
        <v>0</v>
      </c>
      <c r="M41" s="101">
        <v>0</v>
      </c>
      <c r="N41" s="101">
        <v>0</v>
      </c>
      <c r="O41" s="101">
        <v>0</v>
      </c>
      <c r="P41" s="101">
        <v>0</v>
      </c>
      <c r="Q41" s="101">
        <v>0</v>
      </c>
      <c r="R41" s="101">
        <v>0</v>
      </c>
      <c r="S41" s="578">
        <v>0</v>
      </c>
      <c r="T41" s="578">
        <v>0</v>
      </c>
      <c r="U41" s="101">
        <v>0</v>
      </c>
      <c r="V41" s="578">
        <v>0</v>
      </c>
      <c r="W41" s="101">
        <v>0</v>
      </c>
      <c r="X41" s="101">
        <v>0</v>
      </c>
      <c r="Y41" s="101">
        <v>0</v>
      </c>
      <c r="Z41" s="101">
        <v>0</v>
      </c>
      <c r="AA41" s="101">
        <v>0</v>
      </c>
      <c r="AB41" s="101">
        <v>0</v>
      </c>
      <c r="AC41" s="101">
        <v>0</v>
      </c>
      <c r="AD41" s="101">
        <v>0</v>
      </c>
      <c r="AE41" s="101">
        <v>0</v>
      </c>
      <c r="AF41" s="101">
        <v>0</v>
      </c>
      <c r="AG41" s="101">
        <v>0</v>
      </c>
      <c r="AH41" s="101">
        <v>0</v>
      </c>
      <c r="AI41" s="101">
        <v>0</v>
      </c>
      <c r="AJ41" s="101">
        <v>0</v>
      </c>
      <c r="AK41" s="101">
        <v>0</v>
      </c>
      <c r="AL41" s="101">
        <v>0</v>
      </c>
      <c r="AM41" s="101">
        <v>0</v>
      </c>
      <c r="AN41" s="101">
        <v>0</v>
      </c>
      <c r="AO41" s="101">
        <v>0</v>
      </c>
      <c r="AP41" s="101">
        <v>0</v>
      </c>
      <c r="AQ41" s="101">
        <v>0</v>
      </c>
      <c r="AR41" s="101">
        <v>0</v>
      </c>
      <c r="AS41" s="101">
        <v>0</v>
      </c>
      <c r="AT41" s="101">
        <v>0</v>
      </c>
      <c r="AU41" s="101">
        <v>0</v>
      </c>
      <c r="AV41" s="101">
        <v>0</v>
      </c>
      <c r="AW41" s="101">
        <v>0</v>
      </c>
      <c r="AX41" s="101">
        <v>0</v>
      </c>
      <c r="AY41" s="101">
        <v>0</v>
      </c>
      <c r="AZ41" s="101">
        <v>0</v>
      </c>
      <c r="BA41" s="101">
        <v>0</v>
      </c>
      <c r="BB41" s="101">
        <v>0</v>
      </c>
      <c r="BC41" s="101">
        <v>0</v>
      </c>
      <c r="BD41" s="101">
        <v>0</v>
      </c>
      <c r="BE41" s="101">
        <v>0</v>
      </c>
      <c r="BF41" s="101">
        <v>0</v>
      </c>
      <c r="BG41" s="101">
        <v>0</v>
      </c>
      <c r="BH41" s="101">
        <v>0</v>
      </c>
      <c r="BI41" s="101">
        <v>0</v>
      </c>
      <c r="BJ41" s="101">
        <v>0</v>
      </c>
      <c r="BK41" s="101">
        <v>0</v>
      </c>
      <c r="BL41" s="101">
        <v>0</v>
      </c>
      <c r="BM41" s="101">
        <v>0</v>
      </c>
      <c r="BN41" s="101">
        <v>0</v>
      </c>
      <c r="BO41" s="101">
        <v>0</v>
      </c>
      <c r="BP41" s="101">
        <v>0</v>
      </c>
      <c r="BQ41" s="101">
        <v>0</v>
      </c>
      <c r="BR41" s="101">
        <v>0</v>
      </c>
      <c r="BS41" s="101">
        <v>0</v>
      </c>
      <c r="BT41" s="101">
        <v>0</v>
      </c>
      <c r="BU41" s="101">
        <v>0</v>
      </c>
      <c r="BV41" s="101">
        <v>0</v>
      </c>
      <c r="BW41" s="101">
        <v>0</v>
      </c>
      <c r="BX41" s="41" t="s">
        <v>105</v>
      </c>
    </row>
    <row r="42" spans="1:76" ht="63" x14ac:dyDescent="0.25">
      <c r="A42" s="39"/>
      <c r="B42" s="40" t="s">
        <v>129</v>
      </c>
      <c r="C42" s="94" t="s">
        <v>130</v>
      </c>
      <c r="D42" s="40" t="s">
        <v>91</v>
      </c>
      <c r="E42" s="101" t="s">
        <v>105</v>
      </c>
      <c r="F42" s="102" t="s">
        <v>105</v>
      </c>
      <c r="G42" s="102" t="s">
        <v>105</v>
      </c>
      <c r="H42" s="102" t="s">
        <v>105</v>
      </c>
      <c r="I42" s="578">
        <v>0</v>
      </c>
      <c r="J42" s="578">
        <v>0</v>
      </c>
      <c r="K42" s="578">
        <v>0</v>
      </c>
      <c r="L42" s="101">
        <v>0</v>
      </c>
      <c r="M42" s="101">
        <v>0</v>
      </c>
      <c r="N42" s="101">
        <v>0</v>
      </c>
      <c r="O42" s="101">
        <v>0</v>
      </c>
      <c r="P42" s="101">
        <v>0</v>
      </c>
      <c r="Q42" s="101">
        <v>0</v>
      </c>
      <c r="R42" s="101">
        <v>0</v>
      </c>
      <c r="S42" s="578">
        <v>0</v>
      </c>
      <c r="T42" s="578">
        <v>0</v>
      </c>
      <c r="U42" s="101">
        <v>0</v>
      </c>
      <c r="V42" s="578">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c r="AN42" s="101">
        <v>0</v>
      </c>
      <c r="AO42" s="101">
        <v>0</v>
      </c>
      <c r="AP42" s="101">
        <v>0</v>
      </c>
      <c r="AQ42" s="101">
        <v>0</v>
      </c>
      <c r="AR42" s="101">
        <v>0</v>
      </c>
      <c r="AS42" s="101">
        <v>0</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0</v>
      </c>
      <c r="BI42" s="101">
        <v>0</v>
      </c>
      <c r="BJ42" s="101">
        <v>0</v>
      </c>
      <c r="BK42" s="101">
        <v>0</v>
      </c>
      <c r="BL42" s="101">
        <v>0</v>
      </c>
      <c r="BM42" s="101">
        <v>0</v>
      </c>
      <c r="BN42" s="101">
        <v>0</v>
      </c>
      <c r="BO42" s="101">
        <v>0</v>
      </c>
      <c r="BP42" s="101">
        <v>0</v>
      </c>
      <c r="BQ42" s="101">
        <v>0</v>
      </c>
      <c r="BR42" s="101">
        <v>0</v>
      </c>
      <c r="BS42" s="101">
        <v>0</v>
      </c>
      <c r="BT42" s="101">
        <v>0</v>
      </c>
      <c r="BU42" s="101">
        <v>0</v>
      </c>
      <c r="BV42" s="101">
        <v>0</v>
      </c>
      <c r="BW42" s="101">
        <v>0</v>
      </c>
      <c r="BX42" s="41" t="s">
        <v>105</v>
      </c>
    </row>
    <row r="43" spans="1:76" ht="63" x14ac:dyDescent="0.25">
      <c r="A43" s="39"/>
      <c r="B43" s="40" t="s">
        <v>131</v>
      </c>
      <c r="C43" s="94" t="s">
        <v>132</v>
      </c>
      <c r="D43" s="40" t="s">
        <v>91</v>
      </c>
      <c r="E43" s="101" t="s">
        <v>105</v>
      </c>
      <c r="F43" s="102" t="s">
        <v>105</v>
      </c>
      <c r="G43" s="102" t="s">
        <v>105</v>
      </c>
      <c r="H43" s="102" t="s">
        <v>105</v>
      </c>
      <c r="I43" s="578">
        <v>0</v>
      </c>
      <c r="J43" s="578">
        <v>0</v>
      </c>
      <c r="K43" s="578">
        <v>0</v>
      </c>
      <c r="L43" s="101">
        <v>0</v>
      </c>
      <c r="M43" s="101">
        <v>0</v>
      </c>
      <c r="N43" s="101">
        <v>0</v>
      </c>
      <c r="O43" s="101">
        <v>0</v>
      </c>
      <c r="P43" s="101">
        <v>0</v>
      </c>
      <c r="Q43" s="101">
        <v>0</v>
      </c>
      <c r="R43" s="101">
        <v>0</v>
      </c>
      <c r="S43" s="578">
        <v>0</v>
      </c>
      <c r="T43" s="578">
        <v>0</v>
      </c>
      <c r="U43" s="101">
        <v>0</v>
      </c>
      <c r="V43" s="578">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01">
        <v>0</v>
      </c>
      <c r="AM43" s="101">
        <v>0</v>
      </c>
      <c r="AN43" s="101">
        <v>0</v>
      </c>
      <c r="AO43" s="101">
        <v>0</v>
      </c>
      <c r="AP43" s="101">
        <v>0</v>
      </c>
      <c r="AQ43" s="101">
        <v>0</v>
      </c>
      <c r="AR43" s="101">
        <v>0</v>
      </c>
      <c r="AS43" s="101">
        <v>0</v>
      </c>
      <c r="AT43" s="101">
        <v>0</v>
      </c>
      <c r="AU43" s="101">
        <v>0</v>
      </c>
      <c r="AV43" s="101">
        <v>0</v>
      </c>
      <c r="AW43" s="101">
        <v>0</v>
      </c>
      <c r="AX43" s="101">
        <v>0</v>
      </c>
      <c r="AY43" s="101">
        <v>0</v>
      </c>
      <c r="AZ43" s="101">
        <v>0</v>
      </c>
      <c r="BA43" s="101">
        <v>0</v>
      </c>
      <c r="BB43" s="101">
        <v>0</v>
      </c>
      <c r="BC43" s="101">
        <v>0</v>
      </c>
      <c r="BD43" s="101">
        <v>0</v>
      </c>
      <c r="BE43" s="101">
        <v>0</v>
      </c>
      <c r="BF43" s="101">
        <v>0</v>
      </c>
      <c r="BG43" s="101">
        <v>0</v>
      </c>
      <c r="BH43" s="101">
        <v>0</v>
      </c>
      <c r="BI43" s="101">
        <v>0</v>
      </c>
      <c r="BJ43" s="101">
        <v>0</v>
      </c>
      <c r="BK43" s="101">
        <v>0</v>
      </c>
      <c r="BL43" s="101">
        <v>0</v>
      </c>
      <c r="BM43" s="101">
        <v>0</v>
      </c>
      <c r="BN43" s="101">
        <v>0</v>
      </c>
      <c r="BO43" s="101">
        <v>0</v>
      </c>
      <c r="BP43" s="101">
        <v>0</v>
      </c>
      <c r="BQ43" s="101">
        <v>0</v>
      </c>
      <c r="BR43" s="101">
        <v>0</v>
      </c>
      <c r="BS43" s="101">
        <v>0</v>
      </c>
      <c r="BT43" s="101">
        <v>0</v>
      </c>
      <c r="BU43" s="101">
        <v>0</v>
      </c>
      <c r="BV43" s="101">
        <v>0</v>
      </c>
      <c r="BW43" s="101">
        <v>0</v>
      </c>
      <c r="BX43" s="41" t="s">
        <v>105</v>
      </c>
    </row>
    <row r="44" spans="1:76" ht="47.25" x14ac:dyDescent="0.25">
      <c r="A44" s="39"/>
      <c r="B44" s="40" t="s">
        <v>133</v>
      </c>
      <c r="C44" s="94" t="s">
        <v>134</v>
      </c>
      <c r="D44" s="40" t="s">
        <v>91</v>
      </c>
      <c r="E44" s="101" t="s">
        <v>105</v>
      </c>
      <c r="F44" s="102" t="s">
        <v>105</v>
      </c>
      <c r="G44" s="102" t="s">
        <v>105</v>
      </c>
      <c r="H44" s="102" t="s">
        <v>105</v>
      </c>
      <c r="I44" s="578">
        <v>0</v>
      </c>
      <c r="J44" s="578">
        <v>0</v>
      </c>
      <c r="K44" s="578">
        <v>0</v>
      </c>
      <c r="L44" s="101">
        <v>0</v>
      </c>
      <c r="M44" s="101">
        <v>0</v>
      </c>
      <c r="N44" s="101">
        <v>0</v>
      </c>
      <c r="O44" s="101">
        <v>0</v>
      </c>
      <c r="P44" s="101">
        <v>0</v>
      </c>
      <c r="Q44" s="101">
        <v>0</v>
      </c>
      <c r="R44" s="101">
        <v>0</v>
      </c>
      <c r="S44" s="578">
        <v>0</v>
      </c>
      <c r="T44" s="578">
        <v>0</v>
      </c>
      <c r="U44" s="101">
        <v>0</v>
      </c>
      <c r="V44" s="578">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01">
        <v>0</v>
      </c>
      <c r="AM44" s="101">
        <v>0</v>
      </c>
      <c r="AN44" s="101">
        <v>0</v>
      </c>
      <c r="AO44" s="101">
        <v>0</v>
      </c>
      <c r="AP44" s="101">
        <v>0</v>
      </c>
      <c r="AQ44" s="101">
        <v>0</v>
      </c>
      <c r="AR44" s="101">
        <v>0</v>
      </c>
      <c r="AS44" s="101">
        <v>0</v>
      </c>
      <c r="AT44" s="101">
        <v>0</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0</v>
      </c>
      <c r="BL44" s="101">
        <v>0</v>
      </c>
      <c r="BM44" s="101">
        <v>0</v>
      </c>
      <c r="BN44" s="101">
        <v>0</v>
      </c>
      <c r="BO44" s="101">
        <v>0</v>
      </c>
      <c r="BP44" s="101">
        <v>0</v>
      </c>
      <c r="BQ44" s="101">
        <v>0</v>
      </c>
      <c r="BR44" s="101">
        <v>0</v>
      </c>
      <c r="BS44" s="101">
        <v>0</v>
      </c>
      <c r="BT44" s="101">
        <v>0</v>
      </c>
      <c r="BU44" s="101">
        <v>0</v>
      </c>
      <c r="BV44" s="101">
        <v>0</v>
      </c>
      <c r="BW44" s="101">
        <v>0</v>
      </c>
      <c r="BX44" s="41" t="s">
        <v>105</v>
      </c>
    </row>
    <row r="45" spans="1:76" ht="47.25" x14ac:dyDescent="0.25">
      <c r="A45" s="39"/>
      <c r="B45" s="40" t="s">
        <v>135</v>
      </c>
      <c r="C45" s="94" t="s">
        <v>136</v>
      </c>
      <c r="D45" s="40" t="s">
        <v>91</v>
      </c>
      <c r="E45" s="101" t="s">
        <v>105</v>
      </c>
      <c r="F45" s="102" t="s">
        <v>105</v>
      </c>
      <c r="G45" s="102" t="s">
        <v>105</v>
      </c>
      <c r="H45" s="102" t="s">
        <v>105</v>
      </c>
      <c r="I45" s="578">
        <v>0</v>
      </c>
      <c r="J45" s="578">
        <v>0</v>
      </c>
      <c r="K45" s="578">
        <v>0</v>
      </c>
      <c r="L45" s="101">
        <v>0</v>
      </c>
      <c r="M45" s="101">
        <v>0</v>
      </c>
      <c r="N45" s="101">
        <v>0</v>
      </c>
      <c r="O45" s="101">
        <v>0</v>
      </c>
      <c r="P45" s="101">
        <v>0</v>
      </c>
      <c r="Q45" s="101">
        <v>0</v>
      </c>
      <c r="R45" s="101">
        <v>0</v>
      </c>
      <c r="S45" s="578">
        <v>0</v>
      </c>
      <c r="T45" s="578">
        <v>0</v>
      </c>
      <c r="U45" s="101">
        <v>0</v>
      </c>
      <c r="V45" s="578">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01">
        <v>0</v>
      </c>
      <c r="AM45" s="101">
        <v>0</v>
      </c>
      <c r="AN45" s="101">
        <v>0</v>
      </c>
      <c r="AO45" s="101">
        <v>0</v>
      </c>
      <c r="AP45" s="101">
        <v>0</v>
      </c>
      <c r="AQ45" s="101">
        <v>0</v>
      </c>
      <c r="AR45" s="101">
        <v>0</v>
      </c>
      <c r="AS45" s="101">
        <v>0</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0</v>
      </c>
      <c r="BN45" s="101">
        <v>0</v>
      </c>
      <c r="BO45" s="101">
        <v>0</v>
      </c>
      <c r="BP45" s="101">
        <v>0</v>
      </c>
      <c r="BQ45" s="101">
        <v>0</v>
      </c>
      <c r="BR45" s="101">
        <v>0</v>
      </c>
      <c r="BS45" s="101">
        <v>0</v>
      </c>
      <c r="BT45" s="101">
        <v>0</v>
      </c>
      <c r="BU45" s="101">
        <v>0</v>
      </c>
      <c r="BV45" s="101">
        <v>0</v>
      </c>
      <c r="BW45" s="101">
        <v>0</v>
      </c>
      <c r="BX45" s="41" t="s">
        <v>105</v>
      </c>
    </row>
    <row r="46" spans="1:76" ht="31.5" x14ac:dyDescent="0.25">
      <c r="A46" s="410">
        <v>2</v>
      </c>
      <c r="B46" s="446" t="s">
        <v>137</v>
      </c>
      <c r="C46" s="456" t="s">
        <v>138</v>
      </c>
      <c r="D46" s="446" t="s">
        <v>91</v>
      </c>
      <c r="E46" s="417" t="s">
        <v>105</v>
      </c>
      <c r="F46" s="457" t="s">
        <v>105</v>
      </c>
      <c r="G46" s="457" t="s">
        <v>105</v>
      </c>
      <c r="H46" s="457" t="s">
        <v>105</v>
      </c>
      <c r="I46" s="560">
        <f>I47+I51+I56+I65</f>
        <v>2.58</v>
      </c>
      <c r="J46" s="560">
        <f>J47+J51+J56+J65</f>
        <v>18.38</v>
      </c>
      <c r="K46" s="561" t="s">
        <v>105</v>
      </c>
      <c r="L46" s="417">
        <f>L47+L51+L56+L65</f>
        <v>0</v>
      </c>
      <c r="M46" s="417">
        <f>M47+M51+M56+M65</f>
        <v>0</v>
      </c>
      <c r="N46" s="414">
        <v>0</v>
      </c>
      <c r="O46" s="417">
        <f t="shared" ref="O46:AT46" si="20">O47+O51+O56+O65</f>
        <v>0</v>
      </c>
      <c r="P46" s="417">
        <f t="shared" si="20"/>
        <v>0</v>
      </c>
      <c r="Q46" s="417">
        <f t="shared" si="20"/>
        <v>18.38</v>
      </c>
      <c r="R46" s="417">
        <f t="shared" si="20"/>
        <v>22.439999999999998</v>
      </c>
      <c r="S46" s="560">
        <f t="shared" si="20"/>
        <v>0</v>
      </c>
      <c r="T46" s="560">
        <f t="shared" si="20"/>
        <v>0</v>
      </c>
      <c r="U46" s="417">
        <f t="shared" si="20"/>
        <v>22.439999999999998</v>
      </c>
      <c r="V46" s="560">
        <f t="shared" si="20"/>
        <v>0</v>
      </c>
      <c r="W46" s="417">
        <f t="shared" si="20"/>
        <v>0</v>
      </c>
      <c r="X46" s="417">
        <f t="shared" si="20"/>
        <v>1.73</v>
      </c>
      <c r="Y46" s="417">
        <f t="shared" si="20"/>
        <v>0</v>
      </c>
      <c r="Z46" s="417">
        <f t="shared" si="20"/>
        <v>0</v>
      </c>
      <c r="AA46" s="417">
        <f t="shared" si="20"/>
        <v>0</v>
      </c>
      <c r="AB46" s="417">
        <f t="shared" si="20"/>
        <v>0</v>
      </c>
      <c r="AC46" s="417">
        <f t="shared" si="20"/>
        <v>0</v>
      </c>
      <c r="AD46" s="417">
        <f t="shared" si="20"/>
        <v>0</v>
      </c>
      <c r="AE46" s="417">
        <f t="shared" si="20"/>
        <v>0</v>
      </c>
      <c r="AF46" s="417">
        <f t="shared" si="20"/>
        <v>0</v>
      </c>
      <c r="AG46" s="417">
        <f t="shared" si="20"/>
        <v>0</v>
      </c>
      <c r="AH46" s="417">
        <f t="shared" si="20"/>
        <v>0</v>
      </c>
      <c r="AI46" s="417">
        <f t="shared" si="20"/>
        <v>0</v>
      </c>
      <c r="AJ46" s="417">
        <f t="shared" si="20"/>
        <v>1.73</v>
      </c>
      <c r="AK46" s="417">
        <f t="shared" si="20"/>
        <v>0</v>
      </c>
      <c r="AL46" s="417">
        <f t="shared" si="20"/>
        <v>0</v>
      </c>
      <c r="AM46" s="417">
        <f t="shared" si="20"/>
        <v>1.73</v>
      </c>
      <c r="AN46" s="417">
        <f t="shared" si="20"/>
        <v>0</v>
      </c>
      <c r="AO46" s="417">
        <f t="shared" si="20"/>
        <v>0</v>
      </c>
      <c r="AP46" s="417">
        <f t="shared" si="20"/>
        <v>0</v>
      </c>
      <c r="AQ46" s="417">
        <f t="shared" si="20"/>
        <v>0</v>
      </c>
      <c r="AR46" s="417">
        <f t="shared" si="20"/>
        <v>0</v>
      </c>
      <c r="AS46" s="417">
        <f t="shared" si="20"/>
        <v>0</v>
      </c>
      <c r="AT46" s="417">
        <f t="shared" si="20"/>
        <v>2.99</v>
      </c>
      <c r="AU46" s="417">
        <f t="shared" ref="AU46:BW46" si="21">AU47+AU51+AU56+AU65</f>
        <v>0</v>
      </c>
      <c r="AV46" s="417">
        <f t="shared" si="21"/>
        <v>0</v>
      </c>
      <c r="AW46" s="417">
        <f t="shared" si="21"/>
        <v>2.99</v>
      </c>
      <c r="AX46" s="417">
        <f t="shared" si="21"/>
        <v>0</v>
      </c>
      <c r="AY46" s="417">
        <f t="shared" si="21"/>
        <v>0</v>
      </c>
      <c r="AZ46" s="417">
        <f t="shared" si="21"/>
        <v>0</v>
      </c>
      <c r="BA46" s="417">
        <f t="shared" si="21"/>
        <v>0</v>
      </c>
      <c r="BB46" s="417">
        <f t="shared" si="21"/>
        <v>0</v>
      </c>
      <c r="BC46" s="417">
        <f t="shared" si="21"/>
        <v>0</v>
      </c>
      <c r="BD46" s="417">
        <f t="shared" si="21"/>
        <v>17.72</v>
      </c>
      <c r="BE46" s="417">
        <f t="shared" si="21"/>
        <v>0</v>
      </c>
      <c r="BF46" s="417">
        <f t="shared" si="21"/>
        <v>0</v>
      </c>
      <c r="BG46" s="417">
        <f t="shared" si="21"/>
        <v>17.72</v>
      </c>
      <c r="BH46" s="417">
        <f t="shared" si="21"/>
        <v>0</v>
      </c>
      <c r="BI46" s="417">
        <f t="shared" si="21"/>
        <v>0</v>
      </c>
      <c r="BJ46" s="417">
        <f t="shared" si="21"/>
        <v>0</v>
      </c>
      <c r="BK46" s="417">
        <f t="shared" si="21"/>
        <v>0</v>
      </c>
      <c r="BL46" s="417">
        <f t="shared" si="21"/>
        <v>0</v>
      </c>
      <c r="BM46" s="417">
        <f t="shared" si="21"/>
        <v>0</v>
      </c>
      <c r="BN46" s="417">
        <f t="shared" si="21"/>
        <v>22.439999999999998</v>
      </c>
      <c r="BO46" s="417">
        <f t="shared" si="21"/>
        <v>0</v>
      </c>
      <c r="BP46" s="417">
        <f t="shared" si="21"/>
        <v>0</v>
      </c>
      <c r="BQ46" s="417">
        <f t="shared" si="21"/>
        <v>22.439999999999998</v>
      </c>
      <c r="BR46" s="417">
        <f t="shared" si="21"/>
        <v>0</v>
      </c>
      <c r="BS46" s="417">
        <f t="shared" si="21"/>
        <v>0</v>
      </c>
      <c r="BT46" s="417">
        <f t="shared" si="21"/>
        <v>0</v>
      </c>
      <c r="BU46" s="417">
        <f t="shared" si="21"/>
        <v>0</v>
      </c>
      <c r="BV46" s="417">
        <f t="shared" si="21"/>
        <v>0</v>
      </c>
      <c r="BW46" s="417">
        <f t="shared" si="21"/>
        <v>0</v>
      </c>
      <c r="BX46" s="382" t="s">
        <v>105</v>
      </c>
    </row>
    <row r="47" spans="1:76" ht="47.25" x14ac:dyDescent="0.25">
      <c r="A47" s="39"/>
      <c r="B47" s="412" t="s">
        <v>139</v>
      </c>
      <c r="C47" s="416" t="s">
        <v>140</v>
      </c>
      <c r="D47" s="412" t="s">
        <v>91</v>
      </c>
      <c r="E47" s="414" t="s">
        <v>105</v>
      </c>
      <c r="F47" s="415" t="s">
        <v>105</v>
      </c>
      <c r="G47" s="415" t="s">
        <v>105</v>
      </c>
      <c r="H47" s="415" t="s">
        <v>105</v>
      </c>
      <c r="I47" s="578">
        <f>I48+I50</f>
        <v>0.57999999999999996</v>
      </c>
      <c r="J47" s="578">
        <f>J48+J50</f>
        <v>2.71</v>
      </c>
      <c r="K47" s="578" t="s">
        <v>105</v>
      </c>
      <c r="L47" s="414">
        <f>L48+L50</f>
        <v>0</v>
      </c>
      <c r="M47" s="414">
        <f>M48+M50</f>
        <v>0</v>
      </c>
      <c r="N47" s="414">
        <v>0</v>
      </c>
      <c r="O47" s="414">
        <f t="shared" ref="O47:AT47" si="22">O48+O50</f>
        <v>0</v>
      </c>
      <c r="P47" s="414">
        <f t="shared" si="22"/>
        <v>0</v>
      </c>
      <c r="Q47" s="414">
        <f t="shared" si="22"/>
        <v>2.71</v>
      </c>
      <c r="R47" s="414">
        <f t="shared" si="22"/>
        <v>2.99</v>
      </c>
      <c r="S47" s="578">
        <f t="shared" si="22"/>
        <v>0</v>
      </c>
      <c r="T47" s="578">
        <f t="shared" si="22"/>
        <v>0</v>
      </c>
      <c r="U47" s="414">
        <f t="shared" si="22"/>
        <v>2.99</v>
      </c>
      <c r="V47" s="578">
        <f t="shared" si="22"/>
        <v>0</v>
      </c>
      <c r="W47" s="414">
        <f t="shared" si="22"/>
        <v>0</v>
      </c>
      <c r="X47" s="414">
        <f t="shared" si="22"/>
        <v>0</v>
      </c>
      <c r="Y47" s="414">
        <f t="shared" si="22"/>
        <v>0</v>
      </c>
      <c r="Z47" s="414">
        <f t="shared" si="22"/>
        <v>0</v>
      </c>
      <c r="AA47" s="414">
        <f t="shared" si="22"/>
        <v>0</v>
      </c>
      <c r="AB47" s="414">
        <f t="shared" si="22"/>
        <v>0</v>
      </c>
      <c r="AC47" s="414">
        <f t="shared" si="22"/>
        <v>0</v>
      </c>
      <c r="AD47" s="414">
        <f t="shared" si="22"/>
        <v>0</v>
      </c>
      <c r="AE47" s="414">
        <f t="shared" si="22"/>
        <v>0</v>
      </c>
      <c r="AF47" s="414">
        <f t="shared" si="22"/>
        <v>0</v>
      </c>
      <c r="AG47" s="414">
        <f t="shared" si="22"/>
        <v>0</v>
      </c>
      <c r="AH47" s="414">
        <f t="shared" si="22"/>
        <v>0</v>
      </c>
      <c r="AI47" s="414">
        <f t="shared" si="22"/>
        <v>0</v>
      </c>
      <c r="AJ47" s="414">
        <f t="shared" si="22"/>
        <v>0</v>
      </c>
      <c r="AK47" s="414">
        <f t="shared" si="22"/>
        <v>0</v>
      </c>
      <c r="AL47" s="414">
        <f t="shared" si="22"/>
        <v>0</v>
      </c>
      <c r="AM47" s="414">
        <f t="shared" si="22"/>
        <v>0</v>
      </c>
      <c r="AN47" s="414">
        <f t="shared" si="22"/>
        <v>0</v>
      </c>
      <c r="AO47" s="414">
        <f t="shared" si="22"/>
        <v>0</v>
      </c>
      <c r="AP47" s="414">
        <f t="shared" si="22"/>
        <v>0</v>
      </c>
      <c r="AQ47" s="414">
        <f t="shared" si="22"/>
        <v>0</v>
      </c>
      <c r="AR47" s="414">
        <f t="shared" si="22"/>
        <v>0</v>
      </c>
      <c r="AS47" s="414">
        <f t="shared" si="22"/>
        <v>0</v>
      </c>
      <c r="AT47" s="414">
        <f t="shared" si="22"/>
        <v>2.99</v>
      </c>
      <c r="AU47" s="414">
        <f t="shared" ref="AU47:BW47" si="23">AU48+AU50</f>
        <v>0</v>
      </c>
      <c r="AV47" s="414">
        <f t="shared" si="23"/>
        <v>0</v>
      </c>
      <c r="AW47" s="414">
        <f t="shared" si="23"/>
        <v>2.99</v>
      </c>
      <c r="AX47" s="414">
        <f t="shared" si="23"/>
        <v>0</v>
      </c>
      <c r="AY47" s="414">
        <f t="shared" si="23"/>
        <v>0</v>
      </c>
      <c r="AZ47" s="414">
        <f t="shared" si="23"/>
        <v>0</v>
      </c>
      <c r="BA47" s="414">
        <f t="shared" si="23"/>
        <v>0</v>
      </c>
      <c r="BB47" s="414">
        <f t="shared" si="23"/>
        <v>0</v>
      </c>
      <c r="BC47" s="414">
        <f t="shared" si="23"/>
        <v>0</v>
      </c>
      <c r="BD47" s="414">
        <f t="shared" si="23"/>
        <v>0</v>
      </c>
      <c r="BE47" s="414">
        <f t="shared" si="23"/>
        <v>0</v>
      </c>
      <c r="BF47" s="414">
        <f t="shared" si="23"/>
        <v>0</v>
      </c>
      <c r="BG47" s="414">
        <f t="shared" si="23"/>
        <v>0</v>
      </c>
      <c r="BH47" s="414">
        <f t="shared" si="23"/>
        <v>0</v>
      </c>
      <c r="BI47" s="414">
        <f t="shared" si="23"/>
        <v>0</v>
      </c>
      <c r="BJ47" s="414">
        <f t="shared" si="23"/>
        <v>0</v>
      </c>
      <c r="BK47" s="414">
        <f t="shared" si="23"/>
        <v>0</v>
      </c>
      <c r="BL47" s="414">
        <f t="shared" si="23"/>
        <v>0</v>
      </c>
      <c r="BM47" s="414">
        <f t="shared" si="23"/>
        <v>0</v>
      </c>
      <c r="BN47" s="414">
        <f t="shared" si="23"/>
        <v>2.99</v>
      </c>
      <c r="BO47" s="414">
        <f t="shared" si="23"/>
        <v>0</v>
      </c>
      <c r="BP47" s="414">
        <f t="shared" si="23"/>
        <v>0</v>
      </c>
      <c r="BQ47" s="414">
        <f t="shared" si="23"/>
        <v>2.99</v>
      </c>
      <c r="BR47" s="414">
        <f t="shared" si="23"/>
        <v>0</v>
      </c>
      <c r="BS47" s="414">
        <f t="shared" si="23"/>
        <v>0</v>
      </c>
      <c r="BT47" s="414">
        <f t="shared" si="23"/>
        <v>0</v>
      </c>
      <c r="BU47" s="414">
        <f t="shared" si="23"/>
        <v>0</v>
      </c>
      <c r="BV47" s="414">
        <f t="shared" si="23"/>
        <v>0</v>
      </c>
      <c r="BW47" s="414">
        <f t="shared" si="23"/>
        <v>0</v>
      </c>
      <c r="BX47" s="381" t="s">
        <v>105</v>
      </c>
    </row>
    <row r="48" spans="1:76" ht="31.5" x14ac:dyDescent="0.25">
      <c r="A48" s="39"/>
      <c r="B48" s="412" t="s">
        <v>141</v>
      </c>
      <c r="C48" s="416" t="s">
        <v>142</v>
      </c>
      <c r="D48" s="412" t="s">
        <v>91</v>
      </c>
      <c r="E48" s="414" t="s">
        <v>105</v>
      </c>
      <c r="F48" s="415" t="s">
        <v>105</v>
      </c>
      <c r="G48" s="415" t="s">
        <v>105</v>
      </c>
      <c r="H48" s="415" t="s">
        <v>105</v>
      </c>
      <c r="I48" s="578">
        <f t="shared" ref="I48:AN48" si="24">SUM(I49:I49)</f>
        <v>0.57999999999999996</v>
      </c>
      <c r="J48" s="578">
        <f t="shared" si="24"/>
        <v>2.71</v>
      </c>
      <c r="K48" s="578">
        <f t="shared" si="24"/>
        <v>0</v>
      </c>
      <c r="L48" s="414">
        <f t="shared" si="24"/>
        <v>0</v>
      </c>
      <c r="M48" s="414">
        <f t="shared" si="24"/>
        <v>0</v>
      </c>
      <c r="N48" s="414">
        <f t="shared" si="24"/>
        <v>0</v>
      </c>
      <c r="O48" s="414">
        <f t="shared" si="24"/>
        <v>0</v>
      </c>
      <c r="P48" s="414">
        <f t="shared" si="24"/>
        <v>0</v>
      </c>
      <c r="Q48" s="414">
        <f t="shared" si="24"/>
        <v>2.71</v>
      </c>
      <c r="R48" s="414">
        <f t="shared" si="24"/>
        <v>2.99</v>
      </c>
      <c r="S48" s="578">
        <f t="shared" si="24"/>
        <v>0</v>
      </c>
      <c r="T48" s="578">
        <f t="shared" si="24"/>
        <v>0</v>
      </c>
      <c r="U48" s="414">
        <f t="shared" si="24"/>
        <v>2.99</v>
      </c>
      <c r="V48" s="578">
        <f t="shared" si="24"/>
        <v>0</v>
      </c>
      <c r="W48" s="414">
        <f t="shared" si="24"/>
        <v>0</v>
      </c>
      <c r="X48" s="414">
        <f t="shared" si="24"/>
        <v>0</v>
      </c>
      <c r="Y48" s="414">
        <f t="shared" si="24"/>
        <v>0</v>
      </c>
      <c r="Z48" s="414">
        <f t="shared" si="24"/>
        <v>0</v>
      </c>
      <c r="AA48" s="414">
        <f t="shared" si="24"/>
        <v>0</v>
      </c>
      <c r="AB48" s="414">
        <f t="shared" si="24"/>
        <v>0</v>
      </c>
      <c r="AC48" s="414">
        <f t="shared" si="24"/>
        <v>0</v>
      </c>
      <c r="AD48" s="414">
        <f t="shared" si="24"/>
        <v>0</v>
      </c>
      <c r="AE48" s="414">
        <f t="shared" si="24"/>
        <v>0</v>
      </c>
      <c r="AF48" s="414">
        <f t="shared" si="24"/>
        <v>0</v>
      </c>
      <c r="AG48" s="414">
        <f t="shared" si="24"/>
        <v>0</v>
      </c>
      <c r="AH48" s="414">
        <f t="shared" si="24"/>
        <v>0</v>
      </c>
      <c r="AI48" s="414">
        <f t="shared" si="24"/>
        <v>0</v>
      </c>
      <c r="AJ48" s="414">
        <f t="shared" si="24"/>
        <v>0</v>
      </c>
      <c r="AK48" s="414">
        <f t="shared" si="24"/>
        <v>0</v>
      </c>
      <c r="AL48" s="414">
        <f t="shared" si="24"/>
        <v>0</v>
      </c>
      <c r="AM48" s="414">
        <f t="shared" si="24"/>
        <v>0</v>
      </c>
      <c r="AN48" s="414">
        <f t="shared" si="24"/>
        <v>0</v>
      </c>
      <c r="AO48" s="414">
        <f t="shared" ref="AO48:BT48" si="25">SUM(AO49:AO49)</f>
        <v>0</v>
      </c>
      <c r="AP48" s="414">
        <f t="shared" si="25"/>
        <v>0</v>
      </c>
      <c r="AQ48" s="414">
        <f t="shared" si="25"/>
        <v>0</v>
      </c>
      <c r="AR48" s="414">
        <f t="shared" si="25"/>
        <v>0</v>
      </c>
      <c r="AS48" s="414">
        <f t="shared" si="25"/>
        <v>0</v>
      </c>
      <c r="AT48" s="414">
        <f t="shared" si="25"/>
        <v>2.99</v>
      </c>
      <c r="AU48" s="414">
        <f t="shared" si="25"/>
        <v>0</v>
      </c>
      <c r="AV48" s="414">
        <f t="shared" si="25"/>
        <v>0</v>
      </c>
      <c r="AW48" s="414">
        <f t="shared" si="25"/>
        <v>2.99</v>
      </c>
      <c r="AX48" s="414">
        <f t="shared" si="25"/>
        <v>0</v>
      </c>
      <c r="AY48" s="414">
        <f t="shared" si="25"/>
        <v>0</v>
      </c>
      <c r="AZ48" s="414">
        <f t="shared" si="25"/>
        <v>0</v>
      </c>
      <c r="BA48" s="414">
        <f t="shared" si="25"/>
        <v>0</v>
      </c>
      <c r="BB48" s="414">
        <f t="shared" si="25"/>
        <v>0</v>
      </c>
      <c r="BC48" s="414">
        <f t="shared" si="25"/>
        <v>0</v>
      </c>
      <c r="BD48" s="414">
        <f t="shared" si="25"/>
        <v>0</v>
      </c>
      <c r="BE48" s="414">
        <f t="shared" si="25"/>
        <v>0</v>
      </c>
      <c r="BF48" s="414">
        <f t="shared" si="25"/>
        <v>0</v>
      </c>
      <c r="BG48" s="414">
        <f t="shared" si="25"/>
        <v>0</v>
      </c>
      <c r="BH48" s="414">
        <f t="shared" si="25"/>
        <v>0</v>
      </c>
      <c r="BI48" s="414">
        <f t="shared" si="25"/>
        <v>0</v>
      </c>
      <c r="BJ48" s="414">
        <f t="shared" si="25"/>
        <v>0</v>
      </c>
      <c r="BK48" s="414">
        <f t="shared" si="25"/>
        <v>0</v>
      </c>
      <c r="BL48" s="414">
        <f t="shared" si="25"/>
        <v>0</v>
      </c>
      <c r="BM48" s="414">
        <f t="shared" si="25"/>
        <v>0</v>
      </c>
      <c r="BN48" s="414">
        <f t="shared" si="25"/>
        <v>2.99</v>
      </c>
      <c r="BO48" s="414">
        <f t="shared" si="25"/>
        <v>0</v>
      </c>
      <c r="BP48" s="414">
        <f t="shared" si="25"/>
        <v>0</v>
      </c>
      <c r="BQ48" s="414">
        <f t="shared" si="25"/>
        <v>2.99</v>
      </c>
      <c r="BR48" s="414">
        <f t="shared" si="25"/>
        <v>0</v>
      </c>
      <c r="BS48" s="414">
        <f t="shared" si="25"/>
        <v>0</v>
      </c>
      <c r="BT48" s="414">
        <f t="shared" si="25"/>
        <v>0</v>
      </c>
      <c r="BU48" s="414">
        <f t="shared" ref="BU48:BW48" si="26">SUM(BU49:BU49)</f>
        <v>0</v>
      </c>
      <c r="BV48" s="414">
        <f t="shared" si="26"/>
        <v>0</v>
      </c>
      <c r="BW48" s="414">
        <f t="shared" si="26"/>
        <v>0</v>
      </c>
      <c r="BX48" s="381" t="s">
        <v>105</v>
      </c>
    </row>
    <row r="49" spans="1:76" s="567" customFormat="1" x14ac:dyDescent="0.25">
      <c r="A49" s="559"/>
      <c r="B49" s="554" t="s">
        <v>141</v>
      </c>
      <c r="C49" s="555" t="s">
        <v>844</v>
      </c>
      <c r="D49" s="528" t="s">
        <v>845</v>
      </c>
      <c r="E49" s="560" t="s">
        <v>263</v>
      </c>
      <c r="F49" s="561">
        <v>2019</v>
      </c>
      <c r="G49" s="561">
        <v>2019</v>
      </c>
      <c r="H49" s="562" t="s">
        <v>105</v>
      </c>
      <c r="I49" s="563">
        <v>0.57999999999999996</v>
      </c>
      <c r="J49" s="564">
        <v>2.71</v>
      </c>
      <c r="K49" s="565" t="s">
        <v>870</v>
      </c>
      <c r="L49" s="560">
        <v>0</v>
      </c>
      <c r="M49" s="560">
        <v>0</v>
      </c>
      <c r="N49" s="578">
        <v>0</v>
      </c>
      <c r="O49" s="560">
        <v>0</v>
      </c>
      <c r="P49" s="564">
        <v>0</v>
      </c>
      <c r="Q49" s="564">
        <v>2.71</v>
      </c>
      <c r="R49" s="564">
        <v>2.99</v>
      </c>
      <c r="S49" s="564">
        <v>0</v>
      </c>
      <c r="T49" s="564">
        <v>0</v>
      </c>
      <c r="U49" s="564">
        <f>R49</f>
        <v>2.99</v>
      </c>
      <c r="V49" s="564">
        <v>0</v>
      </c>
      <c r="W49" s="560">
        <v>0</v>
      </c>
      <c r="X49" s="560">
        <v>0</v>
      </c>
      <c r="Y49" s="564" t="s">
        <v>105</v>
      </c>
      <c r="Z49" s="560">
        <v>0</v>
      </c>
      <c r="AA49" s="560">
        <v>0</v>
      </c>
      <c r="AB49" s="560">
        <v>0</v>
      </c>
      <c r="AC49" s="560">
        <v>0</v>
      </c>
      <c r="AD49" s="560">
        <v>0</v>
      </c>
      <c r="AE49" s="560">
        <v>0</v>
      </c>
      <c r="AF49" s="560">
        <v>0</v>
      </c>
      <c r="AG49" s="560">
        <v>0</v>
      </c>
      <c r="AH49" s="560">
        <v>0</v>
      </c>
      <c r="AI49" s="560">
        <v>0</v>
      </c>
      <c r="AJ49" s="560">
        <v>0</v>
      </c>
      <c r="AK49" s="560">
        <v>0</v>
      </c>
      <c r="AL49" s="560">
        <v>0</v>
      </c>
      <c r="AM49" s="560">
        <v>0</v>
      </c>
      <c r="AN49" s="560">
        <v>0</v>
      </c>
      <c r="AO49" s="560">
        <v>0</v>
      </c>
      <c r="AP49" s="560">
        <v>0</v>
      </c>
      <c r="AQ49" s="560">
        <v>0</v>
      </c>
      <c r="AR49" s="560">
        <v>0</v>
      </c>
      <c r="AS49" s="560">
        <v>0</v>
      </c>
      <c r="AT49" s="564">
        <f>U49</f>
        <v>2.99</v>
      </c>
      <c r="AU49" s="560">
        <v>0</v>
      </c>
      <c r="AV49" s="560">
        <v>0</v>
      </c>
      <c r="AW49" s="564">
        <f>AT49</f>
        <v>2.99</v>
      </c>
      <c r="AX49" s="560">
        <v>0</v>
      </c>
      <c r="AY49" s="564" t="s">
        <v>105</v>
      </c>
      <c r="AZ49" s="564" t="s">
        <v>105</v>
      </c>
      <c r="BA49" s="564" t="s">
        <v>105</v>
      </c>
      <c r="BB49" s="564" t="s">
        <v>105</v>
      </c>
      <c r="BC49" s="564" t="s">
        <v>105</v>
      </c>
      <c r="BD49" s="564" t="s">
        <v>105</v>
      </c>
      <c r="BE49" s="564" t="s">
        <v>105</v>
      </c>
      <c r="BF49" s="564" t="s">
        <v>105</v>
      </c>
      <c r="BG49" s="564" t="s">
        <v>105</v>
      </c>
      <c r="BH49" s="564" t="s">
        <v>105</v>
      </c>
      <c r="BI49" s="564" t="s">
        <v>105</v>
      </c>
      <c r="BJ49" s="564" t="s">
        <v>105</v>
      </c>
      <c r="BK49" s="564" t="s">
        <v>105</v>
      </c>
      <c r="BL49" s="564" t="s">
        <v>105</v>
      </c>
      <c r="BM49" s="564" t="s">
        <v>105</v>
      </c>
      <c r="BN49" s="564">
        <f>AW49</f>
        <v>2.99</v>
      </c>
      <c r="BO49" s="560">
        <v>0</v>
      </c>
      <c r="BP49" s="560">
        <v>0</v>
      </c>
      <c r="BQ49" s="566">
        <f>BN49</f>
        <v>2.99</v>
      </c>
      <c r="BR49" s="560">
        <v>0</v>
      </c>
      <c r="BS49" s="560" t="s">
        <v>105</v>
      </c>
      <c r="BT49" s="560" t="s">
        <v>105</v>
      </c>
      <c r="BU49" s="560" t="s">
        <v>105</v>
      </c>
      <c r="BV49" s="560" t="s">
        <v>105</v>
      </c>
      <c r="BW49" s="560" t="s">
        <v>105</v>
      </c>
      <c r="BX49" s="564" t="s">
        <v>105</v>
      </c>
    </row>
    <row r="50" spans="1:76" s="384" customFormat="1" ht="31.5" x14ac:dyDescent="0.25">
      <c r="A50" s="383"/>
      <c r="B50" s="40" t="s">
        <v>143</v>
      </c>
      <c r="C50" s="416" t="s">
        <v>144</v>
      </c>
      <c r="D50" s="412" t="s">
        <v>91</v>
      </c>
      <c r="E50" s="414" t="s">
        <v>105</v>
      </c>
      <c r="F50" s="415" t="s">
        <v>105</v>
      </c>
      <c r="G50" s="415" t="s">
        <v>105</v>
      </c>
      <c r="H50" s="415" t="s">
        <v>105</v>
      </c>
      <c r="I50" s="578">
        <v>0</v>
      </c>
      <c r="J50" s="578">
        <v>0</v>
      </c>
      <c r="K50" s="578">
        <v>0</v>
      </c>
      <c r="L50" s="414">
        <v>0</v>
      </c>
      <c r="M50" s="414">
        <v>0</v>
      </c>
      <c r="N50" s="414">
        <v>0</v>
      </c>
      <c r="O50" s="414">
        <v>0</v>
      </c>
      <c r="P50" s="414">
        <v>0</v>
      </c>
      <c r="Q50" s="414">
        <v>0</v>
      </c>
      <c r="R50" s="414">
        <v>0</v>
      </c>
      <c r="S50" s="578">
        <v>0</v>
      </c>
      <c r="T50" s="578">
        <v>0</v>
      </c>
      <c r="U50" s="414">
        <v>0</v>
      </c>
      <c r="V50" s="578">
        <v>0</v>
      </c>
      <c r="W50" s="414">
        <v>0</v>
      </c>
      <c r="X50" s="414">
        <v>0</v>
      </c>
      <c r="Y50" s="414">
        <v>0</v>
      </c>
      <c r="Z50" s="414">
        <v>0</v>
      </c>
      <c r="AA50" s="414">
        <v>0</v>
      </c>
      <c r="AB50" s="414">
        <v>0</v>
      </c>
      <c r="AC50" s="414">
        <v>0</v>
      </c>
      <c r="AD50" s="414">
        <v>0</v>
      </c>
      <c r="AE50" s="414">
        <v>0</v>
      </c>
      <c r="AF50" s="414">
        <v>0</v>
      </c>
      <c r="AG50" s="414">
        <v>0</v>
      </c>
      <c r="AH50" s="414">
        <v>0</v>
      </c>
      <c r="AI50" s="414">
        <v>0</v>
      </c>
      <c r="AJ50" s="414">
        <v>0</v>
      </c>
      <c r="AK50" s="414">
        <v>0</v>
      </c>
      <c r="AL50" s="414">
        <v>0</v>
      </c>
      <c r="AM50" s="414">
        <v>0</v>
      </c>
      <c r="AN50" s="414">
        <v>0</v>
      </c>
      <c r="AO50" s="414">
        <v>0</v>
      </c>
      <c r="AP50" s="414">
        <v>0</v>
      </c>
      <c r="AQ50" s="414">
        <v>0</v>
      </c>
      <c r="AR50" s="414">
        <v>0</v>
      </c>
      <c r="AS50" s="414">
        <v>0</v>
      </c>
      <c r="AT50" s="414">
        <v>0</v>
      </c>
      <c r="AU50" s="414">
        <v>0</v>
      </c>
      <c r="AV50" s="414">
        <v>0</v>
      </c>
      <c r="AW50" s="414">
        <v>0</v>
      </c>
      <c r="AX50" s="414">
        <v>0</v>
      </c>
      <c r="AY50" s="414">
        <v>0</v>
      </c>
      <c r="AZ50" s="414">
        <v>0</v>
      </c>
      <c r="BA50" s="414">
        <v>0</v>
      </c>
      <c r="BB50" s="414">
        <v>0</v>
      </c>
      <c r="BC50" s="414">
        <v>0</v>
      </c>
      <c r="BD50" s="414">
        <v>0</v>
      </c>
      <c r="BE50" s="414">
        <v>0</v>
      </c>
      <c r="BF50" s="414">
        <v>0</v>
      </c>
      <c r="BG50" s="414">
        <v>0</v>
      </c>
      <c r="BH50" s="414">
        <v>0</v>
      </c>
      <c r="BI50" s="414">
        <v>0</v>
      </c>
      <c r="BJ50" s="414">
        <v>0</v>
      </c>
      <c r="BK50" s="414">
        <v>0</v>
      </c>
      <c r="BL50" s="414">
        <v>0</v>
      </c>
      <c r="BM50" s="414">
        <v>0</v>
      </c>
      <c r="BN50" s="414">
        <v>0</v>
      </c>
      <c r="BO50" s="414">
        <v>0</v>
      </c>
      <c r="BP50" s="414">
        <v>0</v>
      </c>
      <c r="BQ50" s="414">
        <v>0</v>
      </c>
      <c r="BR50" s="414">
        <v>0</v>
      </c>
      <c r="BS50" s="414">
        <v>0</v>
      </c>
      <c r="BT50" s="414">
        <v>0</v>
      </c>
      <c r="BU50" s="414">
        <v>0</v>
      </c>
      <c r="BV50" s="414">
        <v>0</v>
      </c>
      <c r="BW50" s="414">
        <v>0</v>
      </c>
      <c r="BX50" s="381" t="s">
        <v>105</v>
      </c>
    </row>
    <row r="51" spans="1:76" s="384" customFormat="1" ht="31.5" x14ac:dyDescent="0.25">
      <c r="A51" s="383"/>
      <c r="B51" s="412" t="s">
        <v>145</v>
      </c>
      <c r="C51" s="416" t="s">
        <v>146</v>
      </c>
      <c r="D51" s="412" t="s">
        <v>91</v>
      </c>
      <c r="E51" s="414" t="s">
        <v>105</v>
      </c>
      <c r="F51" s="415" t="s">
        <v>105</v>
      </c>
      <c r="G51" s="415" t="s">
        <v>105</v>
      </c>
      <c r="H51" s="415" t="s">
        <v>105</v>
      </c>
      <c r="I51" s="578">
        <f>I52</f>
        <v>2</v>
      </c>
      <c r="J51" s="578">
        <f>J52</f>
        <v>15.67</v>
      </c>
      <c r="K51" s="578">
        <v>0</v>
      </c>
      <c r="L51" s="414">
        <v>0</v>
      </c>
      <c r="M51" s="414">
        <v>0</v>
      </c>
      <c r="N51" s="414">
        <v>0</v>
      </c>
      <c r="O51" s="414">
        <v>0</v>
      </c>
      <c r="P51" s="414">
        <v>0</v>
      </c>
      <c r="Q51" s="414">
        <f>Q52</f>
        <v>15.67</v>
      </c>
      <c r="R51" s="414">
        <f>R52</f>
        <v>19.45</v>
      </c>
      <c r="S51" s="578">
        <v>0</v>
      </c>
      <c r="T51" s="578">
        <v>0</v>
      </c>
      <c r="U51" s="414">
        <f>U52</f>
        <v>19.45</v>
      </c>
      <c r="V51" s="578">
        <v>0</v>
      </c>
      <c r="W51" s="414">
        <v>0</v>
      </c>
      <c r="X51" s="414">
        <f>X52</f>
        <v>1.73</v>
      </c>
      <c r="Y51" s="414">
        <v>0</v>
      </c>
      <c r="Z51" s="414">
        <v>0</v>
      </c>
      <c r="AA51" s="414">
        <v>0</v>
      </c>
      <c r="AB51" s="414">
        <v>0</v>
      </c>
      <c r="AC51" s="414">
        <v>0</v>
      </c>
      <c r="AD51" s="414">
        <v>0</v>
      </c>
      <c r="AE51" s="414">
        <v>0</v>
      </c>
      <c r="AF51" s="414">
        <v>0</v>
      </c>
      <c r="AG51" s="414">
        <v>0</v>
      </c>
      <c r="AH51" s="414">
        <v>0</v>
      </c>
      <c r="AI51" s="414">
        <v>0</v>
      </c>
      <c r="AJ51" s="414">
        <f>AJ52</f>
        <v>1.73</v>
      </c>
      <c r="AK51" s="414">
        <v>0</v>
      </c>
      <c r="AL51" s="414">
        <v>0</v>
      </c>
      <c r="AM51" s="414">
        <f>AM52</f>
        <v>1.73</v>
      </c>
      <c r="AN51" s="414">
        <f t="shared" ref="AN51:BX51" si="27">AN52</f>
        <v>0</v>
      </c>
      <c r="AO51" s="414">
        <f t="shared" si="27"/>
        <v>0</v>
      </c>
      <c r="AP51" s="414">
        <f t="shared" si="27"/>
        <v>0</v>
      </c>
      <c r="AQ51" s="414">
        <f t="shared" si="27"/>
        <v>0</v>
      </c>
      <c r="AR51" s="414">
        <f t="shared" si="27"/>
        <v>0</v>
      </c>
      <c r="AS51" s="414">
        <f t="shared" si="27"/>
        <v>0</v>
      </c>
      <c r="AT51" s="414">
        <f t="shared" si="27"/>
        <v>0</v>
      </c>
      <c r="AU51" s="414">
        <f t="shared" si="27"/>
        <v>0</v>
      </c>
      <c r="AV51" s="414">
        <f t="shared" si="27"/>
        <v>0</v>
      </c>
      <c r="AW51" s="414">
        <f t="shared" si="27"/>
        <v>0</v>
      </c>
      <c r="AX51" s="414">
        <f t="shared" si="27"/>
        <v>0</v>
      </c>
      <c r="AY51" s="414">
        <f t="shared" si="27"/>
        <v>0</v>
      </c>
      <c r="AZ51" s="414">
        <f t="shared" si="27"/>
        <v>0</v>
      </c>
      <c r="BA51" s="414">
        <f t="shared" si="27"/>
        <v>0</v>
      </c>
      <c r="BB51" s="414">
        <f t="shared" si="27"/>
        <v>0</v>
      </c>
      <c r="BC51" s="414">
        <f t="shared" si="27"/>
        <v>0</v>
      </c>
      <c r="BD51" s="414">
        <f t="shared" si="27"/>
        <v>17.72</v>
      </c>
      <c r="BE51" s="414">
        <f t="shared" si="27"/>
        <v>0</v>
      </c>
      <c r="BF51" s="414">
        <f t="shared" si="27"/>
        <v>0</v>
      </c>
      <c r="BG51" s="414">
        <f t="shared" si="27"/>
        <v>17.72</v>
      </c>
      <c r="BH51" s="414">
        <f t="shared" si="27"/>
        <v>0</v>
      </c>
      <c r="BI51" s="414">
        <f t="shared" si="27"/>
        <v>0</v>
      </c>
      <c r="BJ51" s="414">
        <f t="shared" si="27"/>
        <v>0</v>
      </c>
      <c r="BK51" s="414">
        <f t="shared" si="27"/>
        <v>0</v>
      </c>
      <c r="BL51" s="414">
        <f t="shared" si="27"/>
        <v>0</v>
      </c>
      <c r="BM51" s="414">
        <f t="shared" si="27"/>
        <v>0</v>
      </c>
      <c r="BN51" s="414">
        <f t="shared" si="27"/>
        <v>19.45</v>
      </c>
      <c r="BO51" s="414">
        <f t="shared" si="27"/>
        <v>0</v>
      </c>
      <c r="BP51" s="414">
        <f t="shared" si="27"/>
        <v>0</v>
      </c>
      <c r="BQ51" s="414">
        <f t="shared" si="27"/>
        <v>19.45</v>
      </c>
      <c r="BR51" s="414">
        <f t="shared" si="27"/>
        <v>0</v>
      </c>
      <c r="BS51" s="414">
        <v>0</v>
      </c>
      <c r="BT51" s="414">
        <v>0</v>
      </c>
      <c r="BU51" s="414">
        <v>0</v>
      </c>
      <c r="BV51" s="414">
        <v>0</v>
      </c>
      <c r="BW51" s="414">
        <v>0</v>
      </c>
      <c r="BX51" s="414" t="str">
        <f t="shared" si="27"/>
        <v>НД</v>
      </c>
    </row>
    <row r="52" spans="1:76" s="384" customFormat="1" ht="25.5" customHeight="1" x14ac:dyDescent="0.25">
      <c r="A52" s="383"/>
      <c r="B52" s="40" t="s">
        <v>147</v>
      </c>
      <c r="C52" s="413" t="s">
        <v>148</v>
      </c>
      <c r="D52" s="412" t="s">
        <v>91</v>
      </c>
      <c r="E52" s="414" t="s">
        <v>105</v>
      </c>
      <c r="F52" s="415" t="s">
        <v>105</v>
      </c>
      <c r="G52" s="415" t="s">
        <v>105</v>
      </c>
      <c r="H52" s="415" t="s">
        <v>105</v>
      </c>
      <c r="I52" s="578">
        <f>I53+I54</f>
        <v>2</v>
      </c>
      <c r="J52" s="578">
        <f t="shared" ref="J52:BU52" si="28">J53+J54</f>
        <v>15.67</v>
      </c>
      <c r="K52" s="578" t="s">
        <v>105</v>
      </c>
      <c r="L52" s="483">
        <v>0</v>
      </c>
      <c r="M52" s="483">
        <v>0</v>
      </c>
      <c r="N52" s="414">
        <v>0</v>
      </c>
      <c r="O52" s="483">
        <v>0</v>
      </c>
      <c r="P52" s="414">
        <f t="shared" si="28"/>
        <v>0</v>
      </c>
      <c r="Q52" s="414">
        <f t="shared" si="28"/>
        <v>15.67</v>
      </c>
      <c r="R52" s="414">
        <f t="shared" si="28"/>
        <v>19.45</v>
      </c>
      <c r="S52" s="581">
        <v>0</v>
      </c>
      <c r="T52" s="581">
        <v>0</v>
      </c>
      <c r="U52" s="414">
        <f t="shared" si="28"/>
        <v>19.45</v>
      </c>
      <c r="V52" s="581">
        <v>0</v>
      </c>
      <c r="W52" s="414">
        <f t="shared" si="28"/>
        <v>0</v>
      </c>
      <c r="X52" s="414">
        <f t="shared" si="28"/>
        <v>1.73</v>
      </c>
      <c r="Y52" s="475" t="s">
        <v>105</v>
      </c>
      <c r="Z52" s="414">
        <f t="shared" si="28"/>
        <v>0</v>
      </c>
      <c r="AA52" s="414">
        <f t="shared" si="28"/>
        <v>0</v>
      </c>
      <c r="AB52" s="414">
        <f t="shared" si="28"/>
        <v>0</v>
      </c>
      <c r="AC52" s="414">
        <f t="shared" si="28"/>
        <v>0</v>
      </c>
      <c r="AD52" s="414">
        <f t="shared" si="28"/>
        <v>0</v>
      </c>
      <c r="AE52" s="414">
        <f t="shared" si="28"/>
        <v>0</v>
      </c>
      <c r="AF52" s="414">
        <f t="shared" si="28"/>
        <v>0</v>
      </c>
      <c r="AG52" s="414">
        <f t="shared" si="28"/>
        <v>0</v>
      </c>
      <c r="AH52" s="414">
        <f t="shared" si="28"/>
        <v>0</v>
      </c>
      <c r="AI52" s="414">
        <f t="shared" si="28"/>
        <v>0</v>
      </c>
      <c r="AJ52" s="414">
        <f t="shared" si="28"/>
        <v>1.73</v>
      </c>
      <c r="AK52" s="414">
        <f t="shared" si="28"/>
        <v>0</v>
      </c>
      <c r="AL52" s="414">
        <f t="shared" si="28"/>
        <v>0</v>
      </c>
      <c r="AM52" s="414">
        <f t="shared" si="28"/>
        <v>1.73</v>
      </c>
      <c r="AN52" s="414">
        <f t="shared" si="28"/>
        <v>0</v>
      </c>
      <c r="AO52" s="414">
        <f t="shared" si="28"/>
        <v>0</v>
      </c>
      <c r="AP52" s="414">
        <f t="shared" si="28"/>
        <v>0</v>
      </c>
      <c r="AQ52" s="414">
        <f t="shared" si="28"/>
        <v>0</v>
      </c>
      <c r="AR52" s="414">
        <f t="shared" si="28"/>
        <v>0</v>
      </c>
      <c r="AS52" s="414">
        <f t="shared" si="28"/>
        <v>0</v>
      </c>
      <c r="AT52" s="414">
        <f t="shared" si="28"/>
        <v>0</v>
      </c>
      <c r="AU52" s="414">
        <f t="shared" si="28"/>
        <v>0</v>
      </c>
      <c r="AV52" s="414">
        <f t="shared" si="28"/>
        <v>0</v>
      </c>
      <c r="AW52" s="414">
        <f t="shared" si="28"/>
        <v>0</v>
      </c>
      <c r="AX52" s="414">
        <f t="shared" si="28"/>
        <v>0</v>
      </c>
      <c r="AY52" s="414">
        <f t="shared" si="28"/>
        <v>0</v>
      </c>
      <c r="AZ52" s="414">
        <f t="shared" si="28"/>
        <v>0</v>
      </c>
      <c r="BA52" s="414">
        <f t="shared" si="28"/>
        <v>0</v>
      </c>
      <c r="BB52" s="414">
        <f t="shared" si="28"/>
        <v>0</v>
      </c>
      <c r="BC52" s="414">
        <f t="shared" si="28"/>
        <v>0</v>
      </c>
      <c r="BD52" s="414">
        <f t="shared" si="28"/>
        <v>17.72</v>
      </c>
      <c r="BE52" s="414">
        <f t="shared" si="28"/>
        <v>0</v>
      </c>
      <c r="BF52" s="414">
        <f t="shared" si="28"/>
        <v>0</v>
      </c>
      <c r="BG52" s="414">
        <f t="shared" si="28"/>
        <v>17.72</v>
      </c>
      <c r="BH52" s="414">
        <f t="shared" si="28"/>
        <v>0</v>
      </c>
      <c r="BI52" s="414">
        <f t="shared" si="28"/>
        <v>0</v>
      </c>
      <c r="BJ52" s="414">
        <f t="shared" si="28"/>
        <v>0</v>
      </c>
      <c r="BK52" s="414">
        <f t="shared" si="28"/>
        <v>0</v>
      </c>
      <c r="BL52" s="414">
        <f t="shared" si="28"/>
        <v>0</v>
      </c>
      <c r="BM52" s="414">
        <f t="shared" si="28"/>
        <v>0</v>
      </c>
      <c r="BN52" s="414">
        <f t="shared" si="28"/>
        <v>19.45</v>
      </c>
      <c r="BO52" s="414">
        <f t="shared" si="28"/>
        <v>0</v>
      </c>
      <c r="BP52" s="414">
        <f t="shared" si="28"/>
        <v>0</v>
      </c>
      <c r="BQ52" s="414">
        <f t="shared" si="28"/>
        <v>19.45</v>
      </c>
      <c r="BR52" s="414">
        <f t="shared" si="28"/>
        <v>0</v>
      </c>
      <c r="BS52" s="414">
        <v>0</v>
      </c>
      <c r="BT52" s="414">
        <v>0</v>
      </c>
      <c r="BU52" s="414">
        <v>0</v>
      </c>
      <c r="BV52" s="414">
        <v>0</v>
      </c>
      <c r="BW52" s="414">
        <v>0</v>
      </c>
      <c r="BX52" s="381" t="s">
        <v>105</v>
      </c>
    </row>
    <row r="53" spans="1:76" s="567" customFormat="1" ht="31.5" x14ac:dyDescent="0.25">
      <c r="A53" s="559"/>
      <c r="B53" s="554" t="s">
        <v>141</v>
      </c>
      <c r="C53" s="555" t="s">
        <v>846</v>
      </c>
      <c r="D53" s="528" t="s">
        <v>847</v>
      </c>
      <c r="E53" s="560" t="s">
        <v>263</v>
      </c>
      <c r="F53" s="561">
        <v>2018</v>
      </c>
      <c r="G53" s="561">
        <v>2018</v>
      </c>
      <c r="H53" s="561" t="s">
        <v>105</v>
      </c>
      <c r="I53" s="563">
        <v>0.3</v>
      </c>
      <c r="J53" s="564">
        <v>1.52</v>
      </c>
      <c r="K53" s="565" t="s">
        <v>871</v>
      </c>
      <c r="L53" s="560">
        <v>0</v>
      </c>
      <c r="M53" s="560">
        <v>0</v>
      </c>
      <c r="N53" s="578">
        <v>0</v>
      </c>
      <c r="O53" s="560">
        <v>0</v>
      </c>
      <c r="P53" s="564">
        <v>0</v>
      </c>
      <c r="Q53" s="564">
        <v>1.52</v>
      </c>
      <c r="R53" s="564">
        <v>1.73</v>
      </c>
      <c r="S53" s="564">
        <v>0</v>
      </c>
      <c r="T53" s="564">
        <v>0</v>
      </c>
      <c r="U53" s="564">
        <f>R53</f>
        <v>1.73</v>
      </c>
      <c r="V53" s="564">
        <v>0</v>
      </c>
      <c r="W53" s="560">
        <v>0</v>
      </c>
      <c r="X53" s="564">
        <f>U53</f>
        <v>1.73</v>
      </c>
      <c r="Y53" s="564" t="s">
        <v>105</v>
      </c>
      <c r="Z53" s="560">
        <v>0</v>
      </c>
      <c r="AA53" s="560">
        <v>0</v>
      </c>
      <c r="AB53" s="560">
        <v>0</v>
      </c>
      <c r="AC53" s="560">
        <v>0</v>
      </c>
      <c r="AD53" s="560">
        <v>0</v>
      </c>
      <c r="AE53" s="560">
        <v>0</v>
      </c>
      <c r="AF53" s="560">
        <v>0</v>
      </c>
      <c r="AG53" s="560">
        <v>0</v>
      </c>
      <c r="AH53" s="560">
        <v>0</v>
      </c>
      <c r="AI53" s="560">
        <v>0</v>
      </c>
      <c r="AJ53" s="564">
        <f>X53</f>
        <v>1.73</v>
      </c>
      <c r="AK53" s="560">
        <v>0</v>
      </c>
      <c r="AL53" s="560">
        <v>0</v>
      </c>
      <c r="AM53" s="568">
        <f>AJ53</f>
        <v>1.73</v>
      </c>
      <c r="AN53" s="560">
        <v>0</v>
      </c>
      <c r="AO53" s="560">
        <v>0</v>
      </c>
      <c r="AP53" s="560">
        <v>0</v>
      </c>
      <c r="AQ53" s="560">
        <v>0</v>
      </c>
      <c r="AR53" s="560">
        <v>0</v>
      </c>
      <c r="AS53" s="560">
        <v>0</v>
      </c>
      <c r="AT53" s="560">
        <v>0</v>
      </c>
      <c r="AU53" s="560">
        <v>0</v>
      </c>
      <c r="AV53" s="560">
        <v>0</v>
      </c>
      <c r="AW53" s="560">
        <v>0</v>
      </c>
      <c r="AX53" s="560">
        <v>0</v>
      </c>
      <c r="AY53" s="560">
        <v>0</v>
      </c>
      <c r="AZ53" s="560">
        <v>0</v>
      </c>
      <c r="BA53" s="560">
        <v>0</v>
      </c>
      <c r="BB53" s="560">
        <v>0</v>
      </c>
      <c r="BC53" s="560">
        <v>0</v>
      </c>
      <c r="BD53" s="560">
        <v>0</v>
      </c>
      <c r="BE53" s="560">
        <v>0</v>
      </c>
      <c r="BF53" s="560">
        <v>0</v>
      </c>
      <c r="BG53" s="560">
        <v>0</v>
      </c>
      <c r="BH53" s="560">
        <v>0</v>
      </c>
      <c r="BI53" s="560">
        <v>0</v>
      </c>
      <c r="BJ53" s="560">
        <v>0</v>
      </c>
      <c r="BK53" s="560">
        <v>0</v>
      </c>
      <c r="BL53" s="560">
        <v>0</v>
      </c>
      <c r="BM53" s="560">
        <v>0</v>
      </c>
      <c r="BN53" s="564">
        <f>AM53</f>
        <v>1.73</v>
      </c>
      <c r="BO53" s="560">
        <v>0</v>
      </c>
      <c r="BP53" s="560">
        <v>0</v>
      </c>
      <c r="BQ53" s="566">
        <f>BN53</f>
        <v>1.73</v>
      </c>
      <c r="BR53" s="560">
        <v>0</v>
      </c>
      <c r="BS53" s="560" t="s">
        <v>105</v>
      </c>
      <c r="BT53" s="560" t="s">
        <v>105</v>
      </c>
      <c r="BU53" s="560" t="s">
        <v>105</v>
      </c>
      <c r="BV53" s="560" t="s">
        <v>105</v>
      </c>
      <c r="BW53" s="560" t="s">
        <v>105</v>
      </c>
      <c r="BX53" s="564" t="s">
        <v>105</v>
      </c>
    </row>
    <row r="54" spans="1:76" s="567" customFormat="1" x14ac:dyDescent="0.25">
      <c r="A54" s="559"/>
      <c r="B54" s="554" t="s">
        <v>141</v>
      </c>
      <c r="C54" s="555" t="s">
        <v>854</v>
      </c>
      <c r="D54" s="569" t="s">
        <v>855</v>
      </c>
      <c r="E54" s="560" t="s">
        <v>263</v>
      </c>
      <c r="F54" s="561">
        <v>2020</v>
      </c>
      <c r="G54" s="561">
        <v>2020</v>
      </c>
      <c r="H54" s="561" t="s">
        <v>105</v>
      </c>
      <c r="I54" s="563">
        <v>1.7</v>
      </c>
      <c r="J54" s="564">
        <v>14.15</v>
      </c>
      <c r="K54" s="565" t="s">
        <v>871</v>
      </c>
      <c r="L54" s="560">
        <v>0</v>
      </c>
      <c r="M54" s="560">
        <v>0</v>
      </c>
      <c r="N54" s="578">
        <v>0</v>
      </c>
      <c r="O54" s="560">
        <v>0</v>
      </c>
      <c r="P54" s="564">
        <v>0</v>
      </c>
      <c r="Q54" s="564">
        <v>14.15</v>
      </c>
      <c r="R54" s="564">
        <v>17.72</v>
      </c>
      <c r="S54" s="564">
        <v>0</v>
      </c>
      <c r="T54" s="564">
        <v>0</v>
      </c>
      <c r="U54" s="564">
        <f>R54</f>
        <v>17.72</v>
      </c>
      <c r="V54" s="564">
        <v>0</v>
      </c>
      <c r="W54" s="560">
        <v>0</v>
      </c>
      <c r="X54" s="560">
        <v>0</v>
      </c>
      <c r="Y54" s="564" t="s">
        <v>105</v>
      </c>
      <c r="Z54" s="560">
        <v>0</v>
      </c>
      <c r="AA54" s="560">
        <v>0</v>
      </c>
      <c r="AB54" s="560">
        <v>0</v>
      </c>
      <c r="AC54" s="560">
        <v>0</v>
      </c>
      <c r="AD54" s="560">
        <v>0</v>
      </c>
      <c r="AE54" s="560">
        <v>0</v>
      </c>
      <c r="AF54" s="560">
        <v>0</v>
      </c>
      <c r="AG54" s="560">
        <v>0</v>
      </c>
      <c r="AH54" s="560">
        <v>0</v>
      </c>
      <c r="AI54" s="560">
        <v>0</v>
      </c>
      <c r="AJ54" s="560">
        <v>0</v>
      </c>
      <c r="AK54" s="560">
        <v>0</v>
      </c>
      <c r="AL54" s="560">
        <v>0</v>
      </c>
      <c r="AM54" s="560">
        <v>0</v>
      </c>
      <c r="AN54" s="560">
        <v>0</v>
      </c>
      <c r="AO54" s="560">
        <v>0</v>
      </c>
      <c r="AP54" s="560">
        <v>0</v>
      </c>
      <c r="AQ54" s="560">
        <v>0</v>
      </c>
      <c r="AR54" s="560">
        <v>0</v>
      </c>
      <c r="AS54" s="560">
        <v>0</v>
      </c>
      <c r="AT54" s="560">
        <v>0</v>
      </c>
      <c r="AU54" s="560">
        <v>0</v>
      </c>
      <c r="AV54" s="560">
        <v>0</v>
      </c>
      <c r="AW54" s="560">
        <v>0</v>
      </c>
      <c r="AX54" s="560">
        <v>0</v>
      </c>
      <c r="AY54" s="560">
        <v>0</v>
      </c>
      <c r="AZ54" s="560">
        <v>0</v>
      </c>
      <c r="BA54" s="560">
        <v>0</v>
      </c>
      <c r="BB54" s="560">
        <v>0</v>
      </c>
      <c r="BC54" s="560">
        <v>0</v>
      </c>
      <c r="BD54" s="564">
        <f>U54</f>
        <v>17.72</v>
      </c>
      <c r="BE54" s="560">
        <v>0</v>
      </c>
      <c r="BF54" s="560">
        <v>0</v>
      </c>
      <c r="BG54" s="568">
        <f>BD54</f>
        <v>17.72</v>
      </c>
      <c r="BH54" s="560">
        <v>0</v>
      </c>
      <c r="BI54" s="560">
        <v>0</v>
      </c>
      <c r="BJ54" s="560">
        <v>0</v>
      </c>
      <c r="BK54" s="560">
        <v>0</v>
      </c>
      <c r="BL54" s="560">
        <v>0</v>
      </c>
      <c r="BM54" s="560">
        <v>0</v>
      </c>
      <c r="BN54" s="564">
        <f>BG54</f>
        <v>17.72</v>
      </c>
      <c r="BO54" s="560">
        <v>0</v>
      </c>
      <c r="BP54" s="560">
        <v>0</v>
      </c>
      <c r="BQ54" s="568">
        <f>BN54</f>
        <v>17.72</v>
      </c>
      <c r="BR54" s="560">
        <v>0</v>
      </c>
      <c r="BS54" s="560" t="s">
        <v>105</v>
      </c>
      <c r="BT54" s="560" t="s">
        <v>105</v>
      </c>
      <c r="BU54" s="560" t="s">
        <v>105</v>
      </c>
      <c r="BV54" s="560" t="s">
        <v>105</v>
      </c>
      <c r="BW54" s="560" t="s">
        <v>105</v>
      </c>
      <c r="BX54" s="564" t="s">
        <v>105</v>
      </c>
    </row>
    <row r="55" spans="1:76" ht="31.5" x14ac:dyDescent="0.25">
      <c r="A55" s="39"/>
      <c r="B55" s="412" t="s">
        <v>149</v>
      </c>
      <c r="C55" s="416" t="s">
        <v>150</v>
      </c>
      <c r="D55" s="412" t="s">
        <v>91</v>
      </c>
      <c r="E55" s="414" t="s">
        <v>105</v>
      </c>
      <c r="F55" s="415" t="s">
        <v>105</v>
      </c>
      <c r="G55" s="415" t="s">
        <v>105</v>
      </c>
      <c r="H55" s="415" t="s">
        <v>105</v>
      </c>
      <c r="I55" s="578">
        <v>0</v>
      </c>
      <c r="J55" s="578">
        <v>0</v>
      </c>
      <c r="K55" s="578">
        <v>0</v>
      </c>
      <c r="L55" s="414">
        <v>0</v>
      </c>
      <c r="M55" s="414">
        <v>0</v>
      </c>
      <c r="N55" s="414">
        <v>0</v>
      </c>
      <c r="O55" s="414">
        <v>0</v>
      </c>
      <c r="P55" s="414">
        <v>0</v>
      </c>
      <c r="Q55" s="414">
        <v>0</v>
      </c>
      <c r="R55" s="414">
        <v>0</v>
      </c>
      <c r="S55" s="578">
        <v>0</v>
      </c>
      <c r="T55" s="578">
        <v>0</v>
      </c>
      <c r="U55" s="414">
        <v>0</v>
      </c>
      <c r="V55" s="578">
        <v>0</v>
      </c>
      <c r="W55" s="414">
        <v>0</v>
      </c>
      <c r="X55" s="414">
        <v>0</v>
      </c>
      <c r="Y55" s="414">
        <v>0</v>
      </c>
      <c r="Z55" s="414">
        <v>0</v>
      </c>
      <c r="AA55" s="414">
        <v>0</v>
      </c>
      <c r="AB55" s="414">
        <v>0</v>
      </c>
      <c r="AC55" s="414">
        <v>0</v>
      </c>
      <c r="AD55" s="414">
        <v>0</v>
      </c>
      <c r="AE55" s="414">
        <v>0</v>
      </c>
      <c r="AF55" s="414">
        <v>0</v>
      </c>
      <c r="AG55" s="414">
        <v>0</v>
      </c>
      <c r="AH55" s="414">
        <v>0</v>
      </c>
      <c r="AI55" s="414">
        <v>0</v>
      </c>
      <c r="AJ55" s="414">
        <v>0</v>
      </c>
      <c r="AK55" s="414">
        <v>0</v>
      </c>
      <c r="AL55" s="414">
        <v>0</v>
      </c>
      <c r="AM55" s="414">
        <v>0</v>
      </c>
      <c r="AN55" s="414">
        <v>0</v>
      </c>
      <c r="AO55" s="414">
        <v>0</v>
      </c>
      <c r="AP55" s="414">
        <v>0</v>
      </c>
      <c r="AQ55" s="414">
        <v>0</v>
      </c>
      <c r="AR55" s="414">
        <v>0</v>
      </c>
      <c r="AS55" s="414">
        <v>0</v>
      </c>
      <c r="AT55" s="414">
        <v>0</v>
      </c>
      <c r="AU55" s="414">
        <v>0</v>
      </c>
      <c r="AV55" s="414">
        <v>0</v>
      </c>
      <c r="AW55" s="414">
        <v>0</v>
      </c>
      <c r="AX55" s="414">
        <v>0</v>
      </c>
      <c r="AY55" s="414">
        <v>0</v>
      </c>
      <c r="AZ55" s="414">
        <v>0</v>
      </c>
      <c r="BA55" s="414">
        <v>0</v>
      </c>
      <c r="BB55" s="414">
        <v>0</v>
      </c>
      <c r="BC55" s="414">
        <v>0</v>
      </c>
      <c r="BD55" s="414">
        <v>0</v>
      </c>
      <c r="BE55" s="414">
        <v>0</v>
      </c>
      <c r="BF55" s="414">
        <v>0</v>
      </c>
      <c r="BG55" s="414">
        <v>0</v>
      </c>
      <c r="BH55" s="414">
        <v>0</v>
      </c>
      <c r="BI55" s="414">
        <v>0</v>
      </c>
      <c r="BJ55" s="414">
        <v>0</v>
      </c>
      <c r="BK55" s="414">
        <v>0</v>
      </c>
      <c r="BL55" s="414">
        <v>0</v>
      </c>
      <c r="BM55" s="414">
        <v>0</v>
      </c>
      <c r="BN55" s="414">
        <v>0</v>
      </c>
      <c r="BO55" s="414">
        <v>0</v>
      </c>
      <c r="BP55" s="414">
        <v>0</v>
      </c>
      <c r="BQ55" s="414">
        <v>0</v>
      </c>
      <c r="BR55" s="414">
        <v>0</v>
      </c>
      <c r="BS55" s="414">
        <v>0</v>
      </c>
      <c r="BT55" s="414">
        <v>0</v>
      </c>
      <c r="BU55" s="414">
        <v>0</v>
      </c>
      <c r="BV55" s="414">
        <v>0</v>
      </c>
      <c r="BW55" s="414">
        <v>0</v>
      </c>
      <c r="BX55" s="381" t="s">
        <v>105</v>
      </c>
    </row>
    <row r="56" spans="1:76" ht="31.5" x14ac:dyDescent="0.25">
      <c r="A56" s="39"/>
      <c r="B56" s="412" t="s">
        <v>151</v>
      </c>
      <c r="C56" s="416" t="s">
        <v>152</v>
      </c>
      <c r="D56" s="412" t="s">
        <v>91</v>
      </c>
      <c r="E56" s="414" t="s">
        <v>105</v>
      </c>
      <c r="F56" s="415" t="s">
        <v>105</v>
      </c>
      <c r="G56" s="415" t="s">
        <v>105</v>
      </c>
      <c r="H56" s="415" t="s">
        <v>105</v>
      </c>
      <c r="I56" s="578">
        <v>0</v>
      </c>
      <c r="J56" s="578">
        <v>0</v>
      </c>
      <c r="K56" s="578">
        <v>0</v>
      </c>
      <c r="L56" s="414">
        <v>0</v>
      </c>
      <c r="M56" s="414">
        <v>0</v>
      </c>
      <c r="N56" s="414">
        <v>0</v>
      </c>
      <c r="O56" s="414">
        <v>0</v>
      </c>
      <c r="P56" s="414">
        <v>0</v>
      </c>
      <c r="Q56" s="414">
        <v>0</v>
      </c>
      <c r="R56" s="414">
        <v>0</v>
      </c>
      <c r="S56" s="578">
        <v>0</v>
      </c>
      <c r="T56" s="578">
        <v>0</v>
      </c>
      <c r="U56" s="414">
        <v>0</v>
      </c>
      <c r="V56" s="578">
        <v>0</v>
      </c>
      <c r="W56" s="414">
        <v>0</v>
      </c>
      <c r="X56" s="414">
        <v>0</v>
      </c>
      <c r="Y56" s="414">
        <v>0</v>
      </c>
      <c r="Z56" s="414">
        <v>0</v>
      </c>
      <c r="AA56" s="414">
        <v>0</v>
      </c>
      <c r="AB56" s="414">
        <v>0</v>
      </c>
      <c r="AC56" s="414">
        <v>0</v>
      </c>
      <c r="AD56" s="414">
        <v>0</v>
      </c>
      <c r="AE56" s="414">
        <v>0</v>
      </c>
      <c r="AF56" s="414">
        <v>0</v>
      </c>
      <c r="AG56" s="414">
        <v>0</v>
      </c>
      <c r="AH56" s="414">
        <v>0</v>
      </c>
      <c r="AI56" s="414">
        <v>0</v>
      </c>
      <c r="AJ56" s="414">
        <v>0</v>
      </c>
      <c r="AK56" s="414">
        <v>0</v>
      </c>
      <c r="AL56" s="414">
        <v>0</v>
      </c>
      <c r="AM56" s="414">
        <v>0</v>
      </c>
      <c r="AN56" s="414">
        <v>0</v>
      </c>
      <c r="AO56" s="414">
        <v>0</v>
      </c>
      <c r="AP56" s="414">
        <v>0</v>
      </c>
      <c r="AQ56" s="414">
        <v>0</v>
      </c>
      <c r="AR56" s="414">
        <v>0</v>
      </c>
      <c r="AS56" s="414">
        <v>0</v>
      </c>
      <c r="AT56" s="414">
        <v>0</v>
      </c>
      <c r="AU56" s="414">
        <v>0</v>
      </c>
      <c r="AV56" s="414">
        <v>0</v>
      </c>
      <c r="AW56" s="414">
        <v>0</v>
      </c>
      <c r="AX56" s="414">
        <v>0</v>
      </c>
      <c r="AY56" s="414">
        <v>0</v>
      </c>
      <c r="AZ56" s="414">
        <v>0</v>
      </c>
      <c r="BA56" s="414">
        <v>0</v>
      </c>
      <c r="BB56" s="414">
        <v>0</v>
      </c>
      <c r="BC56" s="414">
        <v>0</v>
      </c>
      <c r="BD56" s="414">
        <v>0</v>
      </c>
      <c r="BE56" s="414">
        <v>0</v>
      </c>
      <c r="BF56" s="414">
        <v>0</v>
      </c>
      <c r="BG56" s="414">
        <v>0</v>
      </c>
      <c r="BH56" s="414">
        <v>0</v>
      </c>
      <c r="BI56" s="414">
        <v>0</v>
      </c>
      <c r="BJ56" s="414">
        <v>0</v>
      </c>
      <c r="BK56" s="414">
        <v>0</v>
      </c>
      <c r="BL56" s="414">
        <v>0</v>
      </c>
      <c r="BM56" s="414">
        <v>0</v>
      </c>
      <c r="BN56" s="414">
        <v>0</v>
      </c>
      <c r="BO56" s="414">
        <v>0</v>
      </c>
      <c r="BP56" s="414">
        <v>0</v>
      </c>
      <c r="BQ56" s="414">
        <v>0</v>
      </c>
      <c r="BR56" s="414">
        <v>0</v>
      </c>
      <c r="BS56" s="414">
        <v>0</v>
      </c>
      <c r="BT56" s="414">
        <v>0</v>
      </c>
      <c r="BU56" s="414">
        <v>0</v>
      </c>
      <c r="BV56" s="414">
        <v>0</v>
      </c>
      <c r="BW56" s="414">
        <v>0</v>
      </c>
      <c r="BX56" s="381" t="s">
        <v>105</v>
      </c>
    </row>
    <row r="57" spans="1:76" ht="31.5" x14ac:dyDescent="0.25">
      <c r="A57" s="39"/>
      <c r="B57" s="40" t="s">
        <v>153</v>
      </c>
      <c r="C57" s="94" t="s">
        <v>154</v>
      </c>
      <c r="D57" s="40" t="s">
        <v>91</v>
      </c>
      <c r="E57" s="101" t="s">
        <v>105</v>
      </c>
      <c r="F57" s="102" t="s">
        <v>105</v>
      </c>
      <c r="G57" s="102" t="s">
        <v>105</v>
      </c>
      <c r="H57" s="102" t="s">
        <v>105</v>
      </c>
      <c r="I57" s="578">
        <v>0</v>
      </c>
      <c r="J57" s="578">
        <v>0</v>
      </c>
      <c r="K57" s="578">
        <v>0</v>
      </c>
      <c r="L57" s="414">
        <v>0</v>
      </c>
      <c r="M57" s="414">
        <v>0</v>
      </c>
      <c r="N57" s="414">
        <v>0</v>
      </c>
      <c r="O57" s="414">
        <v>0</v>
      </c>
      <c r="P57" s="414">
        <v>0</v>
      </c>
      <c r="Q57" s="414">
        <v>0</v>
      </c>
      <c r="R57" s="414">
        <v>0</v>
      </c>
      <c r="S57" s="578">
        <v>0</v>
      </c>
      <c r="T57" s="578">
        <v>0</v>
      </c>
      <c r="U57" s="414">
        <v>0</v>
      </c>
      <c r="V57" s="578">
        <v>0</v>
      </c>
      <c r="W57" s="414">
        <v>0</v>
      </c>
      <c r="X57" s="414">
        <v>0</v>
      </c>
      <c r="Y57" s="414">
        <v>0</v>
      </c>
      <c r="Z57" s="414">
        <v>0</v>
      </c>
      <c r="AA57" s="414">
        <v>0</v>
      </c>
      <c r="AB57" s="414">
        <v>0</v>
      </c>
      <c r="AC57" s="414">
        <v>0</v>
      </c>
      <c r="AD57" s="414">
        <v>0</v>
      </c>
      <c r="AE57" s="414">
        <v>0</v>
      </c>
      <c r="AF57" s="414">
        <v>0</v>
      </c>
      <c r="AG57" s="414">
        <v>0</v>
      </c>
      <c r="AH57" s="414">
        <v>0</v>
      </c>
      <c r="AI57" s="414">
        <v>0</v>
      </c>
      <c r="AJ57" s="414">
        <v>0</v>
      </c>
      <c r="AK57" s="414">
        <v>0</v>
      </c>
      <c r="AL57" s="414">
        <v>0</v>
      </c>
      <c r="AM57" s="414">
        <v>0</v>
      </c>
      <c r="AN57" s="414">
        <v>0</v>
      </c>
      <c r="AO57" s="414">
        <v>0</v>
      </c>
      <c r="AP57" s="414">
        <v>0</v>
      </c>
      <c r="AQ57" s="414">
        <v>0</v>
      </c>
      <c r="AR57" s="414">
        <v>0</v>
      </c>
      <c r="AS57" s="414">
        <v>0</v>
      </c>
      <c r="AT57" s="414">
        <v>0</v>
      </c>
      <c r="AU57" s="414">
        <v>0</v>
      </c>
      <c r="AV57" s="414">
        <v>0</v>
      </c>
      <c r="AW57" s="414">
        <v>0</v>
      </c>
      <c r="AX57" s="414">
        <v>0</v>
      </c>
      <c r="AY57" s="414">
        <v>0</v>
      </c>
      <c r="AZ57" s="414">
        <v>0</v>
      </c>
      <c r="BA57" s="414">
        <v>0</v>
      </c>
      <c r="BB57" s="414">
        <v>0</v>
      </c>
      <c r="BC57" s="414">
        <v>0</v>
      </c>
      <c r="BD57" s="414">
        <v>0</v>
      </c>
      <c r="BE57" s="414">
        <v>0</v>
      </c>
      <c r="BF57" s="414">
        <v>0</v>
      </c>
      <c r="BG57" s="414">
        <v>0</v>
      </c>
      <c r="BH57" s="414">
        <v>0</v>
      </c>
      <c r="BI57" s="414">
        <v>0</v>
      </c>
      <c r="BJ57" s="414">
        <v>0</v>
      </c>
      <c r="BK57" s="414">
        <v>0</v>
      </c>
      <c r="BL57" s="414">
        <v>0</v>
      </c>
      <c r="BM57" s="414">
        <v>0</v>
      </c>
      <c r="BN57" s="414">
        <v>0</v>
      </c>
      <c r="BO57" s="414">
        <v>0</v>
      </c>
      <c r="BP57" s="414">
        <v>0</v>
      </c>
      <c r="BQ57" s="414">
        <v>0</v>
      </c>
      <c r="BR57" s="414">
        <v>0</v>
      </c>
      <c r="BS57" s="414">
        <v>0</v>
      </c>
      <c r="BT57" s="414">
        <v>0</v>
      </c>
      <c r="BU57" s="414">
        <v>0</v>
      </c>
      <c r="BV57" s="414">
        <v>0</v>
      </c>
      <c r="BW57" s="414">
        <v>0</v>
      </c>
      <c r="BX57" s="41" t="s">
        <v>105</v>
      </c>
    </row>
    <row r="58" spans="1:76" ht="31.5" x14ac:dyDescent="0.25">
      <c r="A58" s="39"/>
      <c r="B58" s="40" t="s">
        <v>155</v>
      </c>
      <c r="C58" s="416" t="s">
        <v>156</v>
      </c>
      <c r="D58" s="412" t="s">
        <v>91</v>
      </c>
      <c r="E58" s="414" t="s">
        <v>105</v>
      </c>
      <c r="F58" s="415" t="s">
        <v>105</v>
      </c>
      <c r="G58" s="415" t="s">
        <v>105</v>
      </c>
      <c r="H58" s="415" t="s">
        <v>105</v>
      </c>
      <c r="I58" s="578">
        <v>0</v>
      </c>
      <c r="J58" s="578">
        <v>0</v>
      </c>
      <c r="K58" s="578">
        <v>0</v>
      </c>
      <c r="L58" s="414">
        <v>0</v>
      </c>
      <c r="M58" s="414">
        <v>0</v>
      </c>
      <c r="N58" s="414">
        <v>0</v>
      </c>
      <c r="O58" s="414">
        <v>0</v>
      </c>
      <c r="P58" s="414">
        <v>0</v>
      </c>
      <c r="Q58" s="414">
        <v>0</v>
      </c>
      <c r="R58" s="414">
        <v>0</v>
      </c>
      <c r="S58" s="578">
        <v>0</v>
      </c>
      <c r="T58" s="578">
        <v>0</v>
      </c>
      <c r="U58" s="414">
        <v>0</v>
      </c>
      <c r="V58" s="578">
        <v>0</v>
      </c>
      <c r="W58" s="414">
        <v>0</v>
      </c>
      <c r="X58" s="414">
        <v>0</v>
      </c>
      <c r="Y58" s="414">
        <v>0</v>
      </c>
      <c r="Z58" s="414">
        <v>0</v>
      </c>
      <c r="AA58" s="414">
        <v>0</v>
      </c>
      <c r="AB58" s="414">
        <v>0</v>
      </c>
      <c r="AC58" s="414">
        <v>0</v>
      </c>
      <c r="AD58" s="414">
        <v>0</v>
      </c>
      <c r="AE58" s="414">
        <v>0</v>
      </c>
      <c r="AF58" s="414">
        <v>0</v>
      </c>
      <c r="AG58" s="414">
        <v>0</v>
      </c>
      <c r="AH58" s="414">
        <v>0</v>
      </c>
      <c r="AI58" s="414">
        <v>0</v>
      </c>
      <c r="AJ58" s="414">
        <v>0</v>
      </c>
      <c r="AK58" s="414">
        <v>0</v>
      </c>
      <c r="AL58" s="414">
        <v>0</v>
      </c>
      <c r="AM58" s="414">
        <v>0</v>
      </c>
      <c r="AN58" s="414">
        <v>0</v>
      </c>
      <c r="AO58" s="414">
        <v>0</v>
      </c>
      <c r="AP58" s="414">
        <v>0</v>
      </c>
      <c r="AQ58" s="414">
        <v>0</v>
      </c>
      <c r="AR58" s="414">
        <v>0</v>
      </c>
      <c r="AS58" s="414">
        <v>0</v>
      </c>
      <c r="AT58" s="414">
        <v>0</v>
      </c>
      <c r="AU58" s="414">
        <v>0</v>
      </c>
      <c r="AV58" s="414">
        <v>0</v>
      </c>
      <c r="AW58" s="414">
        <v>0</v>
      </c>
      <c r="AX58" s="414">
        <v>0</v>
      </c>
      <c r="AY58" s="414">
        <v>0</v>
      </c>
      <c r="AZ58" s="414">
        <v>0</v>
      </c>
      <c r="BA58" s="414">
        <v>0</v>
      </c>
      <c r="BB58" s="414">
        <v>0</v>
      </c>
      <c r="BC58" s="414">
        <v>0</v>
      </c>
      <c r="BD58" s="414">
        <v>0</v>
      </c>
      <c r="BE58" s="414">
        <v>0</v>
      </c>
      <c r="BF58" s="414">
        <v>0</v>
      </c>
      <c r="BG58" s="414">
        <v>0</v>
      </c>
      <c r="BH58" s="414">
        <v>0</v>
      </c>
      <c r="BI58" s="414">
        <v>0</v>
      </c>
      <c r="BJ58" s="414">
        <v>0</v>
      </c>
      <c r="BK58" s="414">
        <v>0</v>
      </c>
      <c r="BL58" s="414">
        <v>0</v>
      </c>
      <c r="BM58" s="414">
        <v>0</v>
      </c>
      <c r="BN58" s="414">
        <v>0</v>
      </c>
      <c r="BO58" s="414">
        <v>0</v>
      </c>
      <c r="BP58" s="414">
        <v>0</v>
      </c>
      <c r="BQ58" s="414">
        <v>0</v>
      </c>
      <c r="BR58" s="414">
        <v>0</v>
      </c>
      <c r="BS58" s="414">
        <v>0</v>
      </c>
      <c r="BT58" s="414">
        <v>0</v>
      </c>
      <c r="BU58" s="414">
        <v>0</v>
      </c>
      <c r="BV58" s="414">
        <v>0</v>
      </c>
      <c r="BW58" s="414">
        <v>0</v>
      </c>
      <c r="BX58" s="381" t="s">
        <v>105</v>
      </c>
    </row>
    <row r="59" spans="1:76" ht="31.5" x14ac:dyDescent="0.25">
      <c r="A59" s="39"/>
      <c r="B59" s="40" t="s">
        <v>157</v>
      </c>
      <c r="C59" s="94" t="s">
        <v>158</v>
      </c>
      <c r="D59" s="40" t="s">
        <v>91</v>
      </c>
      <c r="E59" s="101" t="s">
        <v>105</v>
      </c>
      <c r="F59" s="102" t="s">
        <v>105</v>
      </c>
      <c r="G59" s="102" t="s">
        <v>105</v>
      </c>
      <c r="H59" s="102" t="s">
        <v>105</v>
      </c>
      <c r="I59" s="578">
        <v>0</v>
      </c>
      <c r="J59" s="578">
        <v>0</v>
      </c>
      <c r="K59" s="578">
        <v>0</v>
      </c>
      <c r="L59" s="414">
        <v>0</v>
      </c>
      <c r="M59" s="414">
        <v>0</v>
      </c>
      <c r="N59" s="414">
        <v>0</v>
      </c>
      <c r="O59" s="414">
        <v>0</v>
      </c>
      <c r="P59" s="414">
        <v>0</v>
      </c>
      <c r="Q59" s="414">
        <v>0</v>
      </c>
      <c r="R59" s="414">
        <v>0</v>
      </c>
      <c r="S59" s="578">
        <v>0</v>
      </c>
      <c r="T59" s="578">
        <v>0</v>
      </c>
      <c r="U59" s="414">
        <v>0</v>
      </c>
      <c r="V59" s="578">
        <v>0</v>
      </c>
      <c r="W59" s="414">
        <v>0</v>
      </c>
      <c r="X59" s="414">
        <v>0</v>
      </c>
      <c r="Y59" s="414">
        <v>0</v>
      </c>
      <c r="Z59" s="414">
        <v>0</v>
      </c>
      <c r="AA59" s="414">
        <v>0</v>
      </c>
      <c r="AB59" s="414">
        <v>0</v>
      </c>
      <c r="AC59" s="414">
        <v>0</v>
      </c>
      <c r="AD59" s="414">
        <v>0</v>
      </c>
      <c r="AE59" s="414">
        <v>0</v>
      </c>
      <c r="AF59" s="414">
        <v>0</v>
      </c>
      <c r="AG59" s="414">
        <v>0</v>
      </c>
      <c r="AH59" s="414">
        <v>0</v>
      </c>
      <c r="AI59" s="414">
        <v>0</v>
      </c>
      <c r="AJ59" s="414">
        <v>0</v>
      </c>
      <c r="AK59" s="414">
        <v>0</v>
      </c>
      <c r="AL59" s="414">
        <v>0</v>
      </c>
      <c r="AM59" s="414">
        <v>0</v>
      </c>
      <c r="AN59" s="414">
        <v>0</v>
      </c>
      <c r="AO59" s="414">
        <v>0</v>
      </c>
      <c r="AP59" s="414">
        <v>0</v>
      </c>
      <c r="AQ59" s="414">
        <v>0</v>
      </c>
      <c r="AR59" s="414">
        <v>0</v>
      </c>
      <c r="AS59" s="414">
        <v>0</v>
      </c>
      <c r="AT59" s="414">
        <v>0</v>
      </c>
      <c r="AU59" s="414">
        <v>0</v>
      </c>
      <c r="AV59" s="414">
        <v>0</v>
      </c>
      <c r="AW59" s="414">
        <v>0</v>
      </c>
      <c r="AX59" s="414">
        <v>0</v>
      </c>
      <c r="AY59" s="414">
        <v>0</v>
      </c>
      <c r="AZ59" s="414">
        <v>0</v>
      </c>
      <c r="BA59" s="414">
        <v>0</v>
      </c>
      <c r="BB59" s="414">
        <v>0</v>
      </c>
      <c r="BC59" s="414">
        <v>0</v>
      </c>
      <c r="BD59" s="414">
        <v>0</v>
      </c>
      <c r="BE59" s="414">
        <v>0</v>
      </c>
      <c r="BF59" s="414">
        <v>0</v>
      </c>
      <c r="BG59" s="414">
        <v>0</v>
      </c>
      <c r="BH59" s="414">
        <v>0</v>
      </c>
      <c r="BI59" s="414">
        <v>0</v>
      </c>
      <c r="BJ59" s="414">
        <v>0</v>
      </c>
      <c r="BK59" s="414">
        <v>0</v>
      </c>
      <c r="BL59" s="414">
        <v>0</v>
      </c>
      <c r="BM59" s="414">
        <v>0</v>
      </c>
      <c r="BN59" s="414">
        <v>0</v>
      </c>
      <c r="BO59" s="414">
        <v>0</v>
      </c>
      <c r="BP59" s="414">
        <v>0</v>
      </c>
      <c r="BQ59" s="414">
        <v>0</v>
      </c>
      <c r="BR59" s="414">
        <v>0</v>
      </c>
      <c r="BS59" s="414">
        <v>0</v>
      </c>
      <c r="BT59" s="414">
        <v>0</v>
      </c>
      <c r="BU59" s="414">
        <v>0</v>
      </c>
      <c r="BV59" s="414">
        <v>0</v>
      </c>
      <c r="BW59" s="414">
        <v>0</v>
      </c>
      <c r="BX59" s="41" t="s">
        <v>105</v>
      </c>
    </row>
    <row r="60" spans="1:76" ht="31.5" x14ac:dyDescent="0.25">
      <c r="A60" s="39"/>
      <c r="B60" s="40" t="s">
        <v>159</v>
      </c>
      <c r="C60" s="94" t="s">
        <v>160</v>
      </c>
      <c r="D60" s="40" t="s">
        <v>91</v>
      </c>
      <c r="E60" s="101" t="s">
        <v>105</v>
      </c>
      <c r="F60" s="102" t="s">
        <v>105</v>
      </c>
      <c r="G60" s="102" t="s">
        <v>105</v>
      </c>
      <c r="H60" s="102" t="s">
        <v>105</v>
      </c>
      <c r="I60" s="578">
        <v>0</v>
      </c>
      <c r="J60" s="578">
        <v>0</v>
      </c>
      <c r="K60" s="578">
        <v>0</v>
      </c>
      <c r="L60" s="414">
        <v>0</v>
      </c>
      <c r="M60" s="414">
        <v>0</v>
      </c>
      <c r="N60" s="414">
        <v>0</v>
      </c>
      <c r="O60" s="414">
        <v>0</v>
      </c>
      <c r="P60" s="414">
        <v>0</v>
      </c>
      <c r="Q60" s="414">
        <v>0</v>
      </c>
      <c r="R60" s="414">
        <v>0</v>
      </c>
      <c r="S60" s="578">
        <v>0</v>
      </c>
      <c r="T60" s="578">
        <v>0</v>
      </c>
      <c r="U60" s="414">
        <v>0</v>
      </c>
      <c r="V60" s="578">
        <v>0</v>
      </c>
      <c r="W60" s="414">
        <v>0</v>
      </c>
      <c r="X60" s="414">
        <v>0</v>
      </c>
      <c r="Y60" s="414">
        <v>0</v>
      </c>
      <c r="Z60" s="414">
        <v>0</v>
      </c>
      <c r="AA60" s="414">
        <v>0</v>
      </c>
      <c r="AB60" s="414">
        <v>0</v>
      </c>
      <c r="AC60" s="414">
        <v>0</v>
      </c>
      <c r="AD60" s="414">
        <v>0</v>
      </c>
      <c r="AE60" s="414">
        <v>0</v>
      </c>
      <c r="AF60" s="414">
        <v>0</v>
      </c>
      <c r="AG60" s="414">
        <v>0</v>
      </c>
      <c r="AH60" s="414">
        <v>0</v>
      </c>
      <c r="AI60" s="414">
        <v>0</v>
      </c>
      <c r="AJ60" s="414">
        <v>0</v>
      </c>
      <c r="AK60" s="414">
        <v>0</v>
      </c>
      <c r="AL60" s="414">
        <v>0</v>
      </c>
      <c r="AM60" s="414">
        <v>0</v>
      </c>
      <c r="AN60" s="414">
        <v>0</v>
      </c>
      <c r="AO60" s="414">
        <v>0</v>
      </c>
      <c r="AP60" s="414">
        <v>0</v>
      </c>
      <c r="AQ60" s="414">
        <v>0</v>
      </c>
      <c r="AR60" s="414">
        <v>0</v>
      </c>
      <c r="AS60" s="414">
        <v>0</v>
      </c>
      <c r="AT60" s="414">
        <v>0</v>
      </c>
      <c r="AU60" s="414">
        <v>0</v>
      </c>
      <c r="AV60" s="414">
        <v>0</v>
      </c>
      <c r="AW60" s="414">
        <v>0</v>
      </c>
      <c r="AX60" s="414">
        <v>0</v>
      </c>
      <c r="AY60" s="414">
        <v>0</v>
      </c>
      <c r="AZ60" s="414">
        <v>0</v>
      </c>
      <c r="BA60" s="414">
        <v>0</v>
      </c>
      <c r="BB60" s="414">
        <v>0</v>
      </c>
      <c r="BC60" s="414">
        <v>0</v>
      </c>
      <c r="BD60" s="414">
        <v>0</v>
      </c>
      <c r="BE60" s="414">
        <v>0</v>
      </c>
      <c r="BF60" s="414">
        <v>0</v>
      </c>
      <c r="BG60" s="414">
        <v>0</v>
      </c>
      <c r="BH60" s="414">
        <v>0</v>
      </c>
      <c r="BI60" s="414">
        <v>0</v>
      </c>
      <c r="BJ60" s="414">
        <v>0</v>
      </c>
      <c r="BK60" s="414">
        <v>0</v>
      </c>
      <c r="BL60" s="414">
        <v>0</v>
      </c>
      <c r="BM60" s="414">
        <v>0</v>
      </c>
      <c r="BN60" s="414">
        <v>0</v>
      </c>
      <c r="BO60" s="414">
        <v>0</v>
      </c>
      <c r="BP60" s="414">
        <v>0</v>
      </c>
      <c r="BQ60" s="414">
        <v>0</v>
      </c>
      <c r="BR60" s="414">
        <v>0</v>
      </c>
      <c r="BS60" s="414">
        <v>0</v>
      </c>
      <c r="BT60" s="414">
        <v>0</v>
      </c>
      <c r="BU60" s="414">
        <v>0</v>
      </c>
      <c r="BV60" s="414">
        <v>0</v>
      </c>
      <c r="BW60" s="414">
        <v>0</v>
      </c>
      <c r="BX60" s="41" t="s">
        <v>105</v>
      </c>
    </row>
    <row r="61" spans="1:76" ht="31.5" x14ac:dyDescent="0.25">
      <c r="A61" s="39"/>
      <c r="B61" s="40" t="s">
        <v>161</v>
      </c>
      <c r="C61" s="94" t="s">
        <v>162</v>
      </c>
      <c r="D61" s="40" t="s">
        <v>91</v>
      </c>
      <c r="E61" s="101" t="s">
        <v>105</v>
      </c>
      <c r="F61" s="102" t="s">
        <v>105</v>
      </c>
      <c r="G61" s="102" t="s">
        <v>105</v>
      </c>
      <c r="H61" s="102" t="s">
        <v>105</v>
      </c>
      <c r="I61" s="578">
        <v>0</v>
      </c>
      <c r="J61" s="578">
        <v>0</v>
      </c>
      <c r="K61" s="578">
        <v>0</v>
      </c>
      <c r="L61" s="414">
        <v>0</v>
      </c>
      <c r="M61" s="414">
        <v>0</v>
      </c>
      <c r="N61" s="414">
        <v>0</v>
      </c>
      <c r="O61" s="414">
        <v>0</v>
      </c>
      <c r="P61" s="414">
        <v>0</v>
      </c>
      <c r="Q61" s="414">
        <v>0</v>
      </c>
      <c r="R61" s="414">
        <v>0</v>
      </c>
      <c r="S61" s="578">
        <v>0</v>
      </c>
      <c r="T61" s="578">
        <v>0</v>
      </c>
      <c r="U61" s="414">
        <v>0</v>
      </c>
      <c r="V61" s="578">
        <v>0</v>
      </c>
      <c r="W61" s="414">
        <v>0</v>
      </c>
      <c r="X61" s="414">
        <v>0</v>
      </c>
      <c r="Y61" s="414">
        <v>0</v>
      </c>
      <c r="Z61" s="414">
        <v>0</v>
      </c>
      <c r="AA61" s="414">
        <v>0</v>
      </c>
      <c r="AB61" s="414">
        <v>0</v>
      </c>
      <c r="AC61" s="414">
        <v>0</v>
      </c>
      <c r="AD61" s="414">
        <v>0</v>
      </c>
      <c r="AE61" s="414">
        <v>0</v>
      </c>
      <c r="AF61" s="414">
        <v>0</v>
      </c>
      <c r="AG61" s="414">
        <v>0</v>
      </c>
      <c r="AH61" s="414">
        <v>0</v>
      </c>
      <c r="AI61" s="414">
        <v>0</v>
      </c>
      <c r="AJ61" s="414">
        <v>0</v>
      </c>
      <c r="AK61" s="414">
        <v>0</v>
      </c>
      <c r="AL61" s="414">
        <v>0</v>
      </c>
      <c r="AM61" s="414">
        <v>0</v>
      </c>
      <c r="AN61" s="414">
        <v>0</v>
      </c>
      <c r="AO61" s="414">
        <v>0</v>
      </c>
      <c r="AP61" s="414">
        <v>0</v>
      </c>
      <c r="AQ61" s="414">
        <v>0</v>
      </c>
      <c r="AR61" s="414">
        <v>0</v>
      </c>
      <c r="AS61" s="414">
        <v>0</v>
      </c>
      <c r="AT61" s="414">
        <v>0</v>
      </c>
      <c r="AU61" s="414">
        <v>0</v>
      </c>
      <c r="AV61" s="414">
        <v>0</v>
      </c>
      <c r="AW61" s="414">
        <v>0</v>
      </c>
      <c r="AX61" s="414">
        <v>0</v>
      </c>
      <c r="AY61" s="414">
        <v>0</v>
      </c>
      <c r="AZ61" s="414">
        <v>0</v>
      </c>
      <c r="BA61" s="414">
        <v>0</v>
      </c>
      <c r="BB61" s="414">
        <v>0</v>
      </c>
      <c r="BC61" s="414">
        <v>0</v>
      </c>
      <c r="BD61" s="414">
        <v>0</v>
      </c>
      <c r="BE61" s="414">
        <v>0</v>
      </c>
      <c r="BF61" s="414">
        <v>0</v>
      </c>
      <c r="BG61" s="414">
        <v>0</v>
      </c>
      <c r="BH61" s="414">
        <v>0</v>
      </c>
      <c r="BI61" s="414">
        <v>0</v>
      </c>
      <c r="BJ61" s="414">
        <v>0</v>
      </c>
      <c r="BK61" s="414">
        <v>0</v>
      </c>
      <c r="BL61" s="414">
        <v>0</v>
      </c>
      <c r="BM61" s="414">
        <v>0</v>
      </c>
      <c r="BN61" s="414">
        <v>0</v>
      </c>
      <c r="BO61" s="414">
        <v>0</v>
      </c>
      <c r="BP61" s="414">
        <v>0</v>
      </c>
      <c r="BQ61" s="414">
        <v>0</v>
      </c>
      <c r="BR61" s="414">
        <v>0</v>
      </c>
      <c r="BS61" s="414">
        <v>0</v>
      </c>
      <c r="BT61" s="414">
        <v>0</v>
      </c>
      <c r="BU61" s="414">
        <v>0</v>
      </c>
      <c r="BV61" s="414">
        <v>0</v>
      </c>
      <c r="BW61" s="414">
        <v>0</v>
      </c>
      <c r="BX61" s="41" t="s">
        <v>105</v>
      </c>
    </row>
    <row r="62" spans="1:76" ht="31.5" x14ac:dyDescent="0.25">
      <c r="A62" s="39"/>
      <c r="B62" s="40" t="s">
        <v>163</v>
      </c>
      <c r="C62" s="94" t="s">
        <v>164</v>
      </c>
      <c r="D62" s="40" t="s">
        <v>91</v>
      </c>
      <c r="E62" s="101" t="s">
        <v>105</v>
      </c>
      <c r="F62" s="102" t="s">
        <v>105</v>
      </c>
      <c r="G62" s="102" t="s">
        <v>105</v>
      </c>
      <c r="H62" s="102" t="s">
        <v>105</v>
      </c>
      <c r="I62" s="578">
        <v>0</v>
      </c>
      <c r="J62" s="578">
        <v>0</v>
      </c>
      <c r="K62" s="578">
        <v>0</v>
      </c>
      <c r="L62" s="414">
        <v>0</v>
      </c>
      <c r="M62" s="414">
        <v>0</v>
      </c>
      <c r="N62" s="414">
        <v>0</v>
      </c>
      <c r="O62" s="414">
        <v>0</v>
      </c>
      <c r="P62" s="414">
        <v>0</v>
      </c>
      <c r="Q62" s="414">
        <v>0</v>
      </c>
      <c r="R62" s="414">
        <v>0</v>
      </c>
      <c r="S62" s="578">
        <v>0</v>
      </c>
      <c r="T62" s="578">
        <v>0</v>
      </c>
      <c r="U62" s="414">
        <v>0</v>
      </c>
      <c r="V62" s="578">
        <v>0</v>
      </c>
      <c r="W62" s="414">
        <v>0</v>
      </c>
      <c r="X62" s="414">
        <v>0</v>
      </c>
      <c r="Y62" s="414">
        <v>0</v>
      </c>
      <c r="Z62" s="414">
        <v>0</v>
      </c>
      <c r="AA62" s="414">
        <v>0</v>
      </c>
      <c r="AB62" s="414">
        <v>0</v>
      </c>
      <c r="AC62" s="414">
        <v>0</v>
      </c>
      <c r="AD62" s="414">
        <v>0</v>
      </c>
      <c r="AE62" s="414">
        <v>0</v>
      </c>
      <c r="AF62" s="414">
        <v>0</v>
      </c>
      <c r="AG62" s="414">
        <v>0</v>
      </c>
      <c r="AH62" s="414">
        <v>0</v>
      </c>
      <c r="AI62" s="414">
        <v>0</v>
      </c>
      <c r="AJ62" s="414">
        <v>0</v>
      </c>
      <c r="AK62" s="414">
        <v>0</v>
      </c>
      <c r="AL62" s="414">
        <v>0</v>
      </c>
      <c r="AM62" s="414">
        <v>0</v>
      </c>
      <c r="AN62" s="414">
        <v>0</v>
      </c>
      <c r="AO62" s="414">
        <v>0</v>
      </c>
      <c r="AP62" s="414">
        <v>0</v>
      </c>
      <c r="AQ62" s="414">
        <v>0</v>
      </c>
      <c r="AR62" s="414">
        <v>0</v>
      </c>
      <c r="AS62" s="414">
        <v>0</v>
      </c>
      <c r="AT62" s="414">
        <v>0</v>
      </c>
      <c r="AU62" s="414">
        <v>0</v>
      </c>
      <c r="AV62" s="414">
        <v>0</v>
      </c>
      <c r="AW62" s="414">
        <v>0</v>
      </c>
      <c r="AX62" s="414">
        <v>0</v>
      </c>
      <c r="AY62" s="414">
        <v>0</v>
      </c>
      <c r="AZ62" s="414">
        <v>0</v>
      </c>
      <c r="BA62" s="414">
        <v>0</v>
      </c>
      <c r="BB62" s="414">
        <v>0</v>
      </c>
      <c r="BC62" s="414">
        <v>0</v>
      </c>
      <c r="BD62" s="414">
        <v>0</v>
      </c>
      <c r="BE62" s="414">
        <v>0</v>
      </c>
      <c r="BF62" s="414">
        <v>0</v>
      </c>
      <c r="BG62" s="414">
        <v>0</v>
      </c>
      <c r="BH62" s="414">
        <v>0</v>
      </c>
      <c r="BI62" s="414">
        <v>0</v>
      </c>
      <c r="BJ62" s="414">
        <v>0</v>
      </c>
      <c r="BK62" s="414">
        <v>0</v>
      </c>
      <c r="BL62" s="414">
        <v>0</v>
      </c>
      <c r="BM62" s="414">
        <v>0</v>
      </c>
      <c r="BN62" s="414">
        <v>0</v>
      </c>
      <c r="BO62" s="414">
        <v>0</v>
      </c>
      <c r="BP62" s="414">
        <v>0</v>
      </c>
      <c r="BQ62" s="414">
        <v>0</v>
      </c>
      <c r="BR62" s="414">
        <v>0</v>
      </c>
      <c r="BS62" s="414">
        <v>0</v>
      </c>
      <c r="BT62" s="414">
        <v>0</v>
      </c>
      <c r="BU62" s="414">
        <v>0</v>
      </c>
      <c r="BV62" s="414">
        <v>0</v>
      </c>
      <c r="BW62" s="414">
        <v>0</v>
      </c>
      <c r="BX62" s="41" t="s">
        <v>105</v>
      </c>
    </row>
    <row r="63" spans="1:76" ht="31.5" x14ac:dyDescent="0.25">
      <c r="A63" s="39"/>
      <c r="B63" s="40" t="s">
        <v>165</v>
      </c>
      <c r="C63" s="94" t="s">
        <v>166</v>
      </c>
      <c r="D63" s="40" t="s">
        <v>91</v>
      </c>
      <c r="E63" s="101" t="s">
        <v>105</v>
      </c>
      <c r="F63" s="102" t="s">
        <v>105</v>
      </c>
      <c r="G63" s="102" t="s">
        <v>105</v>
      </c>
      <c r="H63" s="102" t="s">
        <v>105</v>
      </c>
      <c r="I63" s="578">
        <v>0</v>
      </c>
      <c r="J63" s="578">
        <v>0</v>
      </c>
      <c r="K63" s="578">
        <v>0</v>
      </c>
      <c r="L63" s="414">
        <v>0</v>
      </c>
      <c r="M63" s="414">
        <v>0</v>
      </c>
      <c r="N63" s="414">
        <v>0</v>
      </c>
      <c r="O63" s="414">
        <v>0</v>
      </c>
      <c r="P63" s="414">
        <v>0</v>
      </c>
      <c r="Q63" s="414">
        <v>0</v>
      </c>
      <c r="R63" s="414">
        <v>0</v>
      </c>
      <c r="S63" s="578">
        <v>0</v>
      </c>
      <c r="T63" s="578">
        <v>0</v>
      </c>
      <c r="U63" s="414">
        <v>0</v>
      </c>
      <c r="V63" s="578">
        <v>0</v>
      </c>
      <c r="W63" s="414">
        <v>0</v>
      </c>
      <c r="X63" s="414">
        <v>0</v>
      </c>
      <c r="Y63" s="414">
        <v>0</v>
      </c>
      <c r="Z63" s="414">
        <v>0</v>
      </c>
      <c r="AA63" s="414">
        <v>0</v>
      </c>
      <c r="AB63" s="414">
        <v>0</v>
      </c>
      <c r="AC63" s="414">
        <v>0</v>
      </c>
      <c r="AD63" s="414">
        <v>0</v>
      </c>
      <c r="AE63" s="414">
        <v>0</v>
      </c>
      <c r="AF63" s="414">
        <v>0</v>
      </c>
      <c r="AG63" s="414">
        <v>0</v>
      </c>
      <c r="AH63" s="414">
        <v>0</v>
      </c>
      <c r="AI63" s="414">
        <v>0</v>
      </c>
      <c r="AJ63" s="414">
        <v>0</v>
      </c>
      <c r="AK63" s="414">
        <v>0</v>
      </c>
      <c r="AL63" s="414">
        <v>0</v>
      </c>
      <c r="AM63" s="414">
        <v>0</v>
      </c>
      <c r="AN63" s="414">
        <v>0</v>
      </c>
      <c r="AO63" s="414">
        <v>0</v>
      </c>
      <c r="AP63" s="414">
        <v>0</v>
      </c>
      <c r="AQ63" s="414">
        <v>0</v>
      </c>
      <c r="AR63" s="414">
        <v>0</v>
      </c>
      <c r="AS63" s="414">
        <v>0</v>
      </c>
      <c r="AT63" s="414">
        <v>0</v>
      </c>
      <c r="AU63" s="414">
        <v>0</v>
      </c>
      <c r="AV63" s="414">
        <v>0</v>
      </c>
      <c r="AW63" s="414">
        <v>0</v>
      </c>
      <c r="AX63" s="414">
        <v>0</v>
      </c>
      <c r="AY63" s="414">
        <v>0</v>
      </c>
      <c r="AZ63" s="414">
        <v>0</v>
      </c>
      <c r="BA63" s="414">
        <v>0</v>
      </c>
      <c r="BB63" s="414">
        <v>0</v>
      </c>
      <c r="BC63" s="414">
        <v>0</v>
      </c>
      <c r="BD63" s="414">
        <v>0</v>
      </c>
      <c r="BE63" s="414">
        <v>0</v>
      </c>
      <c r="BF63" s="414">
        <v>0</v>
      </c>
      <c r="BG63" s="414">
        <v>0</v>
      </c>
      <c r="BH63" s="414">
        <v>0</v>
      </c>
      <c r="BI63" s="414">
        <v>0</v>
      </c>
      <c r="BJ63" s="414">
        <v>0</v>
      </c>
      <c r="BK63" s="414">
        <v>0</v>
      </c>
      <c r="BL63" s="414">
        <v>0</v>
      </c>
      <c r="BM63" s="414">
        <v>0</v>
      </c>
      <c r="BN63" s="414">
        <v>0</v>
      </c>
      <c r="BO63" s="414">
        <v>0</v>
      </c>
      <c r="BP63" s="414">
        <v>0</v>
      </c>
      <c r="BQ63" s="414">
        <v>0</v>
      </c>
      <c r="BR63" s="414">
        <v>0</v>
      </c>
      <c r="BS63" s="414">
        <v>0</v>
      </c>
      <c r="BT63" s="414">
        <v>0</v>
      </c>
      <c r="BU63" s="414">
        <v>0</v>
      </c>
      <c r="BV63" s="414">
        <v>0</v>
      </c>
      <c r="BW63" s="414">
        <v>0</v>
      </c>
      <c r="BX63" s="41" t="s">
        <v>105</v>
      </c>
    </row>
    <row r="64" spans="1:76" ht="31.5" x14ac:dyDescent="0.25">
      <c r="A64" s="39"/>
      <c r="B64" s="40" t="s">
        <v>167</v>
      </c>
      <c r="C64" s="94" t="s">
        <v>168</v>
      </c>
      <c r="D64" s="40" t="s">
        <v>91</v>
      </c>
      <c r="E64" s="101" t="s">
        <v>105</v>
      </c>
      <c r="F64" s="102" t="s">
        <v>105</v>
      </c>
      <c r="G64" s="102" t="s">
        <v>105</v>
      </c>
      <c r="H64" s="102" t="s">
        <v>105</v>
      </c>
      <c r="I64" s="578">
        <v>0</v>
      </c>
      <c r="J64" s="578">
        <v>0</v>
      </c>
      <c r="K64" s="578">
        <v>0</v>
      </c>
      <c r="L64" s="414">
        <v>0</v>
      </c>
      <c r="M64" s="414">
        <v>0</v>
      </c>
      <c r="N64" s="414">
        <v>0</v>
      </c>
      <c r="O64" s="414">
        <v>0</v>
      </c>
      <c r="P64" s="414">
        <v>0</v>
      </c>
      <c r="Q64" s="414">
        <v>0</v>
      </c>
      <c r="R64" s="414">
        <v>0</v>
      </c>
      <c r="S64" s="578">
        <v>0</v>
      </c>
      <c r="T64" s="578">
        <v>0</v>
      </c>
      <c r="U64" s="414">
        <v>0</v>
      </c>
      <c r="V64" s="578">
        <v>0</v>
      </c>
      <c r="W64" s="414">
        <v>0</v>
      </c>
      <c r="X64" s="414">
        <v>0</v>
      </c>
      <c r="Y64" s="414">
        <v>0</v>
      </c>
      <c r="Z64" s="414">
        <v>0</v>
      </c>
      <c r="AA64" s="414">
        <v>0</v>
      </c>
      <c r="AB64" s="414">
        <v>0</v>
      </c>
      <c r="AC64" s="414">
        <v>0</v>
      </c>
      <c r="AD64" s="414">
        <v>0</v>
      </c>
      <c r="AE64" s="414">
        <v>0</v>
      </c>
      <c r="AF64" s="414">
        <v>0</v>
      </c>
      <c r="AG64" s="414">
        <v>0</v>
      </c>
      <c r="AH64" s="414">
        <v>0</v>
      </c>
      <c r="AI64" s="414">
        <v>0</v>
      </c>
      <c r="AJ64" s="414">
        <v>0</v>
      </c>
      <c r="AK64" s="414">
        <v>0</v>
      </c>
      <c r="AL64" s="414">
        <v>0</v>
      </c>
      <c r="AM64" s="414">
        <v>0</v>
      </c>
      <c r="AN64" s="414">
        <v>0</v>
      </c>
      <c r="AO64" s="414">
        <v>0</v>
      </c>
      <c r="AP64" s="414">
        <v>0</v>
      </c>
      <c r="AQ64" s="414">
        <v>0</v>
      </c>
      <c r="AR64" s="414">
        <v>0</v>
      </c>
      <c r="AS64" s="414">
        <v>0</v>
      </c>
      <c r="AT64" s="414">
        <v>0</v>
      </c>
      <c r="AU64" s="414">
        <v>0</v>
      </c>
      <c r="AV64" s="414">
        <v>0</v>
      </c>
      <c r="AW64" s="414">
        <v>0</v>
      </c>
      <c r="AX64" s="414">
        <v>0</v>
      </c>
      <c r="AY64" s="414">
        <v>0</v>
      </c>
      <c r="AZ64" s="414">
        <v>0</v>
      </c>
      <c r="BA64" s="414">
        <v>0</v>
      </c>
      <c r="BB64" s="414">
        <v>0</v>
      </c>
      <c r="BC64" s="414">
        <v>0</v>
      </c>
      <c r="BD64" s="414">
        <v>0</v>
      </c>
      <c r="BE64" s="414">
        <v>0</v>
      </c>
      <c r="BF64" s="414">
        <v>0</v>
      </c>
      <c r="BG64" s="414">
        <v>0</v>
      </c>
      <c r="BH64" s="414">
        <v>0</v>
      </c>
      <c r="BI64" s="414">
        <v>0</v>
      </c>
      <c r="BJ64" s="414">
        <v>0</v>
      </c>
      <c r="BK64" s="414">
        <v>0</v>
      </c>
      <c r="BL64" s="414">
        <v>0</v>
      </c>
      <c r="BM64" s="414">
        <v>0</v>
      </c>
      <c r="BN64" s="414">
        <v>0</v>
      </c>
      <c r="BO64" s="414">
        <v>0</v>
      </c>
      <c r="BP64" s="414">
        <v>0</v>
      </c>
      <c r="BQ64" s="414">
        <v>0</v>
      </c>
      <c r="BR64" s="414">
        <v>0</v>
      </c>
      <c r="BS64" s="414">
        <v>0</v>
      </c>
      <c r="BT64" s="414">
        <v>0</v>
      </c>
      <c r="BU64" s="414">
        <v>0</v>
      </c>
      <c r="BV64" s="414">
        <v>0</v>
      </c>
      <c r="BW64" s="414">
        <v>0</v>
      </c>
      <c r="BX64" s="41" t="s">
        <v>105</v>
      </c>
    </row>
    <row r="65" spans="1:76" ht="31.5" x14ac:dyDescent="0.25">
      <c r="A65" s="39"/>
      <c r="B65" s="412" t="s">
        <v>169</v>
      </c>
      <c r="C65" s="416" t="s">
        <v>170</v>
      </c>
      <c r="D65" s="412" t="s">
        <v>91</v>
      </c>
      <c r="E65" s="414" t="s">
        <v>105</v>
      </c>
      <c r="F65" s="415" t="s">
        <v>105</v>
      </c>
      <c r="G65" s="415" t="s">
        <v>105</v>
      </c>
      <c r="H65" s="415" t="s">
        <v>105</v>
      </c>
      <c r="I65" s="578">
        <v>0</v>
      </c>
      <c r="J65" s="578">
        <v>0</v>
      </c>
      <c r="K65" s="578">
        <v>0</v>
      </c>
      <c r="L65" s="414">
        <v>0</v>
      </c>
      <c r="M65" s="414">
        <v>0</v>
      </c>
      <c r="N65" s="414">
        <v>0</v>
      </c>
      <c r="O65" s="414">
        <v>0</v>
      </c>
      <c r="P65" s="414">
        <v>0</v>
      </c>
      <c r="Q65" s="414">
        <v>0</v>
      </c>
      <c r="R65" s="414">
        <v>0</v>
      </c>
      <c r="S65" s="578">
        <v>0</v>
      </c>
      <c r="T65" s="578">
        <v>0</v>
      </c>
      <c r="U65" s="414">
        <v>0</v>
      </c>
      <c r="V65" s="578">
        <v>0</v>
      </c>
      <c r="W65" s="414">
        <v>0</v>
      </c>
      <c r="X65" s="414">
        <v>0</v>
      </c>
      <c r="Y65" s="414">
        <v>0</v>
      </c>
      <c r="Z65" s="414">
        <v>0</v>
      </c>
      <c r="AA65" s="414">
        <v>0</v>
      </c>
      <c r="AB65" s="414">
        <v>0</v>
      </c>
      <c r="AC65" s="414">
        <v>0</v>
      </c>
      <c r="AD65" s="414">
        <v>0</v>
      </c>
      <c r="AE65" s="414">
        <v>0</v>
      </c>
      <c r="AF65" s="414">
        <v>0</v>
      </c>
      <c r="AG65" s="414">
        <v>0</v>
      </c>
      <c r="AH65" s="414">
        <v>0</v>
      </c>
      <c r="AI65" s="414">
        <v>0</v>
      </c>
      <c r="AJ65" s="414">
        <v>0</v>
      </c>
      <c r="AK65" s="414">
        <v>0</v>
      </c>
      <c r="AL65" s="414">
        <v>0</v>
      </c>
      <c r="AM65" s="414">
        <v>0</v>
      </c>
      <c r="AN65" s="414">
        <v>0</v>
      </c>
      <c r="AO65" s="414">
        <v>0</v>
      </c>
      <c r="AP65" s="414">
        <v>0</v>
      </c>
      <c r="AQ65" s="414">
        <v>0</v>
      </c>
      <c r="AR65" s="414">
        <v>0</v>
      </c>
      <c r="AS65" s="414">
        <v>0</v>
      </c>
      <c r="AT65" s="414">
        <v>0</v>
      </c>
      <c r="AU65" s="414">
        <v>0</v>
      </c>
      <c r="AV65" s="414">
        <v>0</v>
      </c>
      <c r="AW65" s="414">
        <v>0</v>
      </c>
      <c r="AX65" s="414">
        <v>0</v>
      </c>
      <c r="AY65" s="414">
        <v>0</v>
      </c>
      <c r="AZ65" s="414">
        <v>0</v>
      </c>
      <c r="BA65" s="414">
        <v>0</v>
      </c>
      <c r="BB65" s="414">
        <v>0</v>
      </c>
      <c r="BC65" s="414">
        <v>0</v>
      </c>
      <c r="BD65" s="414">
        <v>0</v>
      </c>
      <c r="BE65" s="414">
        <v>0</v>
      </c>
      <c r="BF65" s="414">
        <v>0</v>
      </c>
      <c r="BG65" s="414">
        <v>0</v>
      </c>
      <c r="BH65" s="414">
        <v>0</v>
      </c>
      <c r="BI65" s="414">
        <v>0</v>
      </c>
      <c r="BJ65" s="414">
        <v>0</v>
      </c>
      <c r="BK65" s="414">
        <v>0</v>
      </c>
      <c r="BL65" s="414">
        <v>0</v>
      </c>
      <c r="BM65" s="414">
        <v>0</v>
      </c>
      <c r="BN65" s="414">
        <v>0</v>
      </c>
      <c r="BO65" s="414">
        <v>0</v>
      </c>
      <c r="BP65" s="414">
        <v>0</v>
      </c>
      <c r="BQ65" s="414">
        <v>0</v>
      </c>
      <c r="BR65" s="414">
        <v>0</v>
      </c>
      <c r="BS65" s="414">
        <v>0</v>
      </c>
      <c r="BT65" s="414">
        <v>0</v>
      </c>
      <c r="BU65" s="414">
        <v>0</v>
      </c>
      <c r="BV65" s="414">
        <v>0</v>
      </c>
      <c r="BW65" s="414">
        <v>0</v>
      </c>
      <c r="BX65" s="381" t="s">
        <v>105</v>
      </c>
    </row>
    <row r="66" spans="1:76" ht="31.5" x14ac:dyDescent="0.25">
      <c r="A66" s="39"/>
      <c r="B66" s="412" t="s">
        <v>171</v>
      </c>
      <c r="C66" s="413" t="s">
        <v>172</v>
      </c>
      <c r="D66" s="412" t="s">
        <v>91</v>
      </c>
      <c r="E66" s="414" t="s">
        <v>105</v>
      </c>
      <c r="F66" s="415" t="s">
        <v>105</v>
      </c>
      <c r="G66" s="415" t="s">
        <v>105</v>
      </c>
      <c r="H66" s="415" t="s">
        <v>105</v>
      </c>
      <c r="I66" s="578">
        <v>0</v>
      </c>
      <c r="J66" s="578">
        <v>0</v>
      </c>
      <c r="K66" s="578">
        <v>0</v>
      </c>
      <c r="L66" s="414">
        <v>0</v>
      </c>
      <c r="M66" s="414">
        <v>0</v>
      </c>
      <c r="N66" s="414">
        <v>0</v>
      </c>
      <c r="O66" s="414">
        <v>0</v>
      </c>
      <c r="P66" s="414">
        <v>0</v>
      </c>
      <c r="Q66" s="414">
        <v>0</v>
      </c>
      <c r="R66" s="414">
        <v>0</v>
      </c>
      <c r="S66" s="578">
        <v>0</v>
      </c>
      <c r="T66" s="578">
        <v>0</v>
      </c>
      <c r="U66" s="414">
        <v>0</v>
      </c>
      <c r="V66" s="578">
        <v>0</v>
      </c>
      <c r="W66" s="414">
        <v>0</v>
      </c>
      <c r="X66" s="414">
        <v>0</v>
      </c>
      <c r="Y66" s="414">
        <v>0</v>
      </c>
      <c r="Z66" s="414">
        <v>0</v>
      </c>
      <c r="AA66" s="414">
        <v>0</v>
      </c>
      <c r="AB66" s="414">
        <v>0</v>
      </c>
      <c r="AC66" s="414">
        <v>0</v>
      </c>
      <c r="AD66" s="414">
        <v>0</v>
      </c>
      <c r="AE66" s="414">
        <v>0</v>
      </c>
      <c r="AF66" s="414">
        <v>0</v>
      </c>
      <c r="AG66" s="414">
        <v>0</v>
      </c>
      <c r="AH66" s="414">
        <v>0</v>
      </c>
      <c r="AI66" s="414">
        <v>0</v>
      </c>
      <c r="AJ66" s="414">
        <v>0</v>
      </c>
      <c r="AK66" s="414">
        <v>0</v>
      </c>
      <c r="AL66" s="414">
        <v>0</v>
      </c>
      <c r="AM66" s="414">
        <v>0</v>
      </c>
      <c r="AN66" s="414">
        <v>0</v>
      </c>
      <c r="AO66" s="414">
        <v>0</v>
      </c>
      <c r="AP66" s="414">
        <v>0</v>
      </c>
      <c r="AQ66" s="414">
        <v>0</v>
      </c>
      <c r="AR66" s="414">
        <v>0</v>
      </c>
      <c r="AS66" s="414">
        <v>0</v>
      </c>
      <c r="AT66" s="414">
        <v>0</v>
      </c>
      <c r="AU66" s="414">
        <v>0</v>
      </c>
      <c r="AV66" s="414">
        <v>0</v>
      </c>
      <c r="AW66" s="414">
        <v>0</v>
      </c>
      <c r="AX66" s="414">
        <v>0</v>
      </c>
      <c r="AY66" s="414">
        <v>0</v>
      </c>
      <c r="AZ66" s="414">
        <v>0</v>
      </c>
      <c r="BA66" s="414">
        <v>0</v>
      </c>
      <c r="BB66" s="414">
        <v>0</v>
      </c>
      <c r="BC66" s="414">
        <v>0</v>
      </c>
      <c r="BD66" s="414">
        <v>0</v>
      </c>
      <c r="BE66" s="414">
        <v>0</v>
      </c>
      <c r="BF66" s="414">
        <v>0</v>
      </c>
      <c r="BG66" s="414">
        <v>0</v>
      </c>
      <c r="BH66" s="414">
        <v>0</v>
      </c>
      <c r="BI66" s="414">
        <v>0</v>
      </c>
      <c r="BJ66" s="414">
        <v>0</v>
      </c>
      <c r="BK66" s="414">
        <v>0</v>
      </c>
      <c r="BL66" s="414">
        <v>0</v>
      </c>
      <c r="BM66" s="414">
        <v>0</v>
      </c>
      <c r="BN66" s="414">
        <v>0</v>
      </c>
      <c r="BO66" s="414">
        <v>0</v>
      </c>
      <c r="BP66" s="414">
        <v>0</v>
      </c>
      <c r="BQ66" s="414">
        <v>0</v>
      </c>
      <c r="BR66" s="414">
        <v>0</v>
      </c>
      <c r="BS66" s="414">
        <v>0</v>
      </c>
      <c r="BT66" s="414">
        <v>0</v>
      </c>
      <c r="BU66" s="414">
        <v>0</v>
      </c>
      <c r="BV66" s="414">
        <v>0</v>
      </c>
      <c r="BW66" s="414">
        <v>0</v>
      </c>
      <c r="BX66" s="381" t="s">
        <v>105</v>
      </c>
    </row>
    <row r="67" spans="1:76" ht="47.25" x14ac:dyDescent="0.25">
      <c r="A67" s="410">
        <v>3</v>
      </c>
      <c r="B67" s="446" t="s">
        <v>175</v>
      </c>
      <c r="C67" s="456" t="s">
        <v>176</v>
      </c>
      <c r="D67" s="446" t="s">
        <v>91</v>
      </c>
      <c r="E67" s="417" t="s">
        <v>105</v>
      </c>
      <c r="F67" s="457" t="s">
        <v>105</v>
      </c>
      <c r="G67" s="457" t="s">
        <v>105</v>
      </c>
      <c r="H67" s="457" t="s">
        <v>105</v>
      </c>
      <c r="I67" s="560">
        <f>I68+I69</f>
        <v>0</v>
      </c>
      <c r="J67" s="560">
        <f>J68+J69</f>
        <v>0</v>
      </c>
      <c r="K67" s="561" t="s">
        <v>105</v>
      </c>
      <c r="L67" s="417">
        <f t="shared" ref="L67:M67" si="29">L68+L69</f>
        <v>0</v>
      </c>
      <c r="M67" s="417">
        <f t="shared" si="29"/>
        <v>0</v>
      </c>
      <c r="N67" s="457" t="s">
        <v>105</v>
      </c>
      <c r="O67" s="417">
        <f t="shared" ref="O67:BW67" si="30">O68+O69</f>
        <v>0</v>
      </c>
      <c r="P67" s="417">
        <f t="shared" si="30"/>
        <v>0</v>
      </c>
      <c r="Q67" s="417">
        <f t="shared" si="30"/>
        <v>0</v>
      </c>
      <c r="R67" s="417">
        <f t="shared" si="30"/>
        <v>0</v>
      </c>
      <c r="S67" s="560">
        <f t="shared" si="30"/>
        <v>0</v>
      </c>
      <c r="T67" s="560">
        <f t="shared" si="30"/>
        <v>0</v>
      </c>
      <c r="U67" s="417">
        <f t="shared" si="30"/>
        <v>0</v>
      </c>
      <c r="V67" s="560">
        <f t="shared" si="30"/>
        <v>0</v>
      </c>
      <c r="W67" s="417">
        <f t="shared" si="30"/>
        <v>0</v>
      </c>
      <c r="X67" s="417">
        <f t="shared" si="30"/>
        <v>0</v>
      </c>
      <c r="Y67" s="417">
        <f t="shared" si="30"/>
        <v>0</v>
      </c>
      <c r="Z67" s="417">
        <f t="shared" si="30"/>
        <v>0</v>
      </c>
      <c r="AA67" s="417">
        <f t="shared" si="30"/>
        <v>0</v>
      </c>
      <c r="AB67" s="417">
        <f t="shared" si="30"/>
        <v>0</v>
      </c>
      <c r="AC67" s="417">
        <f t="shared" si="30"/>
        <v>0</v>
      </c>
      <c r="AD67" s="417">
        <f t="shared" si="30"/>
        <v>0</v>
      </c>
      <c r="AE67" s="417">
        <f t="shared" si="30"/>
        <v>0</v>
      </c>
      <c r="AF67" s="417">
        <f t="shared" si="30"/>
        <v>0</v>
      </c>
      <c r="AG67" s="417">
        <f t="shared" si="30"/>
        <v>0</v>
      </c>
      <c r="AH67" s="417">
        <f t="shared" si="30"/>
        <v>0</v>
      </c>
      <c r="AI67" s="417">
        <f t="shared" si="30"/>
        <v>0</v>
      </c>
      <c r="AJ67" s="417">
        <f t="shared" si="30"/>
        <v>0</v>
      </c>
      <c r="AK67" s="417">
        <f t="shared" si="30"/>
        <v>0</v>
      </c>
      <c r="AL67" s="417">
        <f t="shared" si="30"/>
        <v>0</v>
      </c>
      <c r="AM67" s="417">
        <f t="shared" si="30"/>
        <v>0</v>
      </c>
      <c r="AN67" s="417">
        <f t="shared" si="30"/>
        <v>0</v>
      </c>
      <c r="AO67" s="417">
        <f t="shared" si="30"/>
        <v>0</v>
      </c>
      <c r="AP67" s="417">
        <f t="shared" si="30"/>
        <v>0</v>
      </c>
      <c r="AQ67" s="417">
        <f t="shared" si="30"/>
        <v>0</v>
      </c>
      <c r="AR67" s="417">
        <f t="shared" si="30"/>
        <v>0</v>
      </c>
      <c r="AS67" s="417">
        <f t="shared" si="30"/>
        <v>0</v>
      </c>
      <c r="AT67" s="417">
        <f t="shared" si="30"/>
        <v>0</v>
      </c>
      <c r="AU67" s="417">
        <f t="shared" si="30"/>
        <v>0</v>
      </c>
      <c r="AV67" s="417">
        <f t="shared" si="30"/>
        <v>0</v>
      </c>
      <c r="AW67" s="417">
        <f t="shared" si="30"/>
        <v>0</v>
      </c>
      <c r="AX67" s="417">
        <f t="shared" si="30"/>
        <v>0</v>
      </c>
      <c r="AY67" s="417">
        <f t="shared" si="30"/>
        <v>0</v>
      </c>
      <c r="AZ67" s="417">
        <f t="shared" si="30"/>
        <v>0</v>
      </c>
      <c r="BA67" s="417">
        <f t="shared" si="30"/>
        <v>0</v>
      </c>
      <c r="BB67" s="417">
        <f t="shared" si="30"/>
        <v>0</v>
      </c>
      <c r="BC67" s="417">
        <f t="shared" si="30"/>
        <v>0</v>
      </c>
      <c r="BD67" s="417">
        <f t="shared" si="30"/>
        <v>0</v>
      </c>
      <c r="BE67" s="417">
        <f t="shared" si="30"/>
        <v>0</v>
      </c>
      <c r="BF67" s="417">
        <f t="shared" si="30"/>
        <v>0</v>
      </c>
      <c r="BG67" s="417">
        <f t="shared" si="30"/>
        <v>0</v>
      </c>
      <c r="BH67" s="417">
        <f t="shared" si="30"/>
        <v>0</v>
      </c>
      <c r="BI67" s="417">
        <f t="shared" si="30"/>
        <v>0</v>
      </c>
      <c r="BJ67" s="417">
        <f t="shared" si="30"/>
        <v>0</v>
      </c>
      <c r="BK67" s="417">
        <f t="shared" si="30"/>
        <v>0</v>
      </c>
      <c r="BL67" s="417">
        <f t="shared" si="30"/>
        <v>0</v>
      </c>
      <c r="BM67" s="417">
        <f t="shared" si="30"/>
        <v>0</v>
      </c>
      <c r="BN67" s="417">
        <f t="shared" si="30"/>
        <v>0</v>
      </c>
      <c r="BO67" s="417">
        <f t="shared" si="30"/>
        <v>0</v>
      </c>
      <c r="BP67" s="417">
        <f t="shared" si="30"/>
        <v>0</v>
      </c>
      <c r="BQ67" s="417">
        <f t="shared" si="30"/>
        <v>0</v>
      </c>
      <c r="BR67" s="417">
        <f t="shared" si="30"/>
        <v>0</v>
      </c>
      <c r="BS67" s="417">
        <f t="shared" si="30"/>
        <v>0</v>
      </c>
      <c r="BT67" s="417">
        <f t="shared" si="30"/>
        <v>0</v>
      </c>
      <c r="BU67" s="417">
        <f t="shared" si="30"/>
        <v>0</v>
      </c>
      <c r="BV67" s="417">
        <f t="shared" si="30"/>
        <v>0</v>
      </c>
      <c r="BW67" s="417">
        <f t="shared" si="30"/>
        <v>0</v>
      </c>
      <c r="BX67" s="382" t="s">
        <v>105</v>
      </c>
    </row>
    <row r="68" spans="1:76" ht="31.5" x14ac:dyDescent="0.25">
      <c r="A68" s="39"/>
      <c r="B68" s="412" t="s">
        <v>177</v>
      </c>
      <c r="C68" s="416" t="s">
        <v>178</v>
      </c>
      <c r="D68" s="412" t="s">
        <v>91</v>
      </c>
      <c r="E68" s="414" t="s">
        <v>105</v>
      </c>
      <c r="F68" s="415" t="s">
        <v>105</v>
      </c>
      <c r="G68" s="415" t="s">
        <v>105</v>
      </c>
      <c r="H68" s="415" t="s">
        <v>105</v>
      </c>
      <c r="I68" s="578">
        <v>0</v>
      </c>
      <c r="J68" s="578">
        <v>0</v>
      </c>
      <c r="K68" s="578">
        <v>0</v>
      </c>
      <c r="L68" s="414">
        <v>0</v>
      </c>
      <c r="M68" s="414">
        <v>0</v>
      </c>
      <c r="N68" s="414">
        <v>0</v>
      </c>
      <c r="O68" s="414">
        <v>0</v>
      </c>
      <c r="P68" s="414">
        <v>0</v>
      </c>
      <c r="Q68" s="414">
        <v>0</v>
      </c>
      <c r="R68" s="414">
        <v>0</v>
      </c>
      <c r="S68" s="578">
        <v>0</v>
      </c>
      <c r="T68" s="578">
        <v>0</v>
      </c>
      <c r="U68" s="414">
        <v>0</v>
      </c>
      <c r="V68" s="578">
        <v>0</v>
      </c>
      <c r="W68" s="414">
        <v>0</v>
      </c>
      <c r="X68" s="414">
        <v>0</v>
      </c>
      <c r="Y68" s="414">
        <v>0</v>
      </c>
      <c r="Z68" s="414">
        <v>0</v>
      </c>
      <c r="AA68" s="414">
        <v>0</v>
      </c>
      <c r="AB68" s="414">
        <v>0</v>
      </c>
      <c r="AC68" s="414">
        <v>0</v>
      </c>
      <c r="AD68" s="414">
        <v>0</v>
      </c>
      <c r="AE68" s="414">
        <v>0</v>
      </c>
      <c r="AF68" s="414">
        <v>0</v>
      </c>
      <c r="AG68" s="414">
        <v>0</v>
      </c>
      <c r="AH68" s="414">
        <v>0</v>
      </c>
      <c r="AI68" s="414">
        <v>0</v>
      </c>
      <c r="AJ68" s="414">
        <v>0</v>
      </c>
      <c r="AK68" s="414">
        <v>0</v>
      </c>
      <c r="AL68" s="414">
        <v>0</v>
      </c>
      <c r="AM68" s="414">
        <v>0</v>
      </c>
      <c r="AN68" s="414">
        <v>0</v>
      </c>
      <c r="AO68" s="414">
        <v>0</v>
      </c>
      <c r="AP68" s="414">
        <v>0</v>
      </c>
      <c r="AQ68" s="414">
        <v>0</v>
      </c>
      <c r="AR68" s="414">
        <v>0</v>
      </c>
      <c r="AS68" s="414">
        <v>0</v>
      </c>
      <c r="AT68" s="414">
        <v>0</v>
      </c>
      <c r="AU68" s="414">
        <v>0</v>
      </c>
      <c r="AV68" s="414">
        <v>0</v>
      </c>
      <c r="AW68" s="414">
        <v>0</v>
      </c>
      <c r="AX68" s="414">
        <v>0</v>
      </c>
      <c r="AY68" s="414">
        <v>0</v>
      </c>
      <c r="AZ68" s="414">
        <v>0</v>
      </c>
      <c r="BA68" s="414">
        <v>0</v>
      </c>
      <c r="BB68" s="414">
        <v>0</v>
      </c>
      <c r="BC68" s="414">
        <v>0</v>
      </c>
      <c r="BD68" s="414">
        <v>0</v>
      </c>
      <c r="BE68" s="414">
        <v>0</v>
      </c>
      <c r="BF68" s="414">
        <v>0</v>
      </c>
      <c r="BG68" s="414">
        <v>0</v>
      </c>
      <c r="BH68" s="414">
        <v>0</v>
      </c>
      <c r="BI68" s="414">
        <v>0</v>
      </c>
      <c r="BJ68" s="414">
        <v>0</v>
      </c>
      <c r="BK68" s="414">
        <v>0</v>
      </c>
      <c r="BL68" s="414">
        <v>0</v>
      </c>
      <c r="BM68" s="414">
        <v>0</v>
      </c>
      <c r="BN68" s="414">
        <v>0</v>
      </c>
      <c r="BO68" s="414">
        <v>0</v>
      </c>
      <c r="BP68" s="414">
        <v>0</v>
      </c>
      <c r="BQ68" s="414">
        <v>0</v>
      </c>
      <c r="BR68" s="414">
        <v>0</v>
      </c>
      <c r="BS68" s="414">
        <v>0</v>
      </c>
      <c r="BT68" s="414">
        <v>0</v>
      </c>
      <c r="BU68" s="414">
        <v>0</v>
      </c>
      <c r="BV68" s="414">
        <v>0</v>
      </c>
      <c r="BW68" s="414">
        <v>0</v>
      </c>
      <c r="BX68" s="381" t="s">
        <v>105</v>
      </c>
    </row>
    <row r="69" spans="1:76" ht="31.5" x14ac:dyDescent="0.25">
      <c r="A69" s="39"/>
      <c r="B69" s="412" t="s">
        <v>179</v>
      </c>
      <c r="C69" s="416" t="s">
        <v>180</v>
      </c>
      <c r="D69" s="412" t="s">
        <v>91</v>
      </c>
      <c r="E69" s="414" t="s">
        <v>105</v>
      </c>
      <c r="F69" s="415" t="s">
        <v>105</v>
      </c>
      <c r="G69" s="415" t="s">
        <v>105</v>
      </c>
      <c r="H69" s="415" t="s">
        <v>105</v>
      </c>
      <c r="I69" s="579">
        <v>0</v>
      </c>
      <c r="J69" s="579">
        <v>0</v>
      </c>
      <c r="K69" s="579">
        <v>0</v>
      </c>
      <c r="L69" s="458">
        <v>0</v>
      </c>
      <c r="M69" s="458">
        <v>0</v>
      </c>
      <c r="N69" s="458">
        <v>0</v>
      </c>
      <c r="O69" s="458">
        <v>0</v>
      </c>
      <c r="P69" s="458">
        <v>0</v>
      </c>
      <c r="Q69" s="458">
        <v>0</v>
      </c>
      <c r="R69" s="458">
        <v>0</v>
      </c>
      <c r="S69" s="579">
        <v>0</v>
      </c>
      <c r="T69" s="579">
        <v>0</v>
      </c>
      <c r="U69" s="458">
        <v>0</v>
      </c>
      <c r="V69" s="579">
        <v>0</v>
      </c>
      <c r="W69" s="458">
        <v>0</v>
      </c>
      <c r="X69" s="458">
        <v>0</v>
      </c>
      <c r="Y69" s="458">
        <v>0</v>
      </c>
      <c r="Z69" s="458">
        <v>0</v>
      </c>
      <c r="AA69" s="458">
        <v>0</v>
      </c>
      <c r="AB69" s="458">
        <v>0</v>
      </c>
      <c r="AC69" s="458">
        <v>0</v>
      </c>
      <c r="AD69" s="458">
        <v>0</v>
      </c>
      <c r="AE69" s="458">
        <v>0</v>
      </c>
      <c r="AF69" s="458">
        <v>0</v>
      </c>
      <c r="AG69" s="458">
        <v>0</v>
      </c>
      <c r="AH69" s="458">
        <v>0</v>
      </c>
      <c r="AI69" s="458">
        <v>0</v>
      </c>
      <c r="AJ69" s="458">
        <v>0</v>
      </c>
      <c r="AK69" s="458">
        <v>0</v>
      </c>
      <c r="AL69" s="458">
        <v>0</v>
      </c>
      <c r="AM69" s="458">
        <v>0</v>
      </c>
      <c r="AN69" s="458">
        <v>0</v>
      </c>
      <c r="AO69" s="458">
        <v>0</v>
      </c>
      <c r="AP69" s="458">
        <v>0</v>
      </c>
      <c r="AQ69" s="458">
        <v>0</v>
      </c>
      <c r="AR69" s="458">
        <v>0</v>
      </c>
      <c r="AS69" s="458">
        <v>0</v>
      </c>
      <c r="AT69" s="458">
        <v>0</v>
      </c>
      <c r="AU69" s="458">
        <v>0</v>
      </c>
      <c r="AV69" s="458">
        <v>0</v>
      </c>
      <c r="AW69" s="458">
        <v>0</v>
      </c>
      <c r="AX69" s="458">
        <v>0</v>
      </c>
      <c r="AY69" s="458">
        <v>0</v>
      </c>
      <c r="AZ69" s="458">
        <v>0</v>
      </c>
      <c r="BA69" s="458">
        <v>0</v>
      </c>
      <c r="BB69" s="458">
        <v>0</v>
      </c>
      <c r="BC69" s="458">
        <v>0</v>
      </c>
      <c r="BD69" s="458">
        <v>0</v>
      </c>
      <c r="BE69" s="458">
        <v>0</v>
      </c>
      <c r="BF69" s="458">
        <v>0</v>
      </c>
      <c r="BG69" s="458">
        <v>0</v>
      </c>
      <c r="BH69" s="458">
        <v>0</v>
      </c>
      <c r="BI69" s="458">
        <v>0</v>
      </c>
      <c r="BJ69" s="458">
        <v>0</v>
      </c>
      <c r="BK69" s="458">
        <v>0</v>
      </c>
      <c r="BL69" s="458">
        <v>0</v>
      </c>
      <c r="BM69" s="458">
        <v>0</v>
      </c>
      <c r="BN69" s="458">
        <v>0</v>
      </c>
      <c r="BO69" s="458">
        <v>0</v>
      </c>
      <c r="BP69" s="458">
        <v>0</v>
      </c>
      <c r="BQ69" s="458">
        <v>0</v>
      </c>
      <c r="BR69" s="458">
        <v>0</v>
      </c>
      <c r="BS69" s="458">
        <v>0</v>
      </c>
      <c r="BT69" s="458">
        <v>0</v>
      </c>
      <c r="BU69" s="458">
        <v>0</v>
      </c>
      <c r="BV69" s="458">
        <v>0</v>
      </c>
      <c r="BW69" s="458">
        <v>0</v>
      </c>
      <c r="BX69" s="381" t="s">
        <v>105</v>
      </c>
    </row>
    <row r="70" spans="1:76" ht="31.5" x14ac:dyDescent="0.25">
      <c r="A70" s="410">
        <v>4</v>
      </c>
      <c r="B70" s="446" t="s">
        <v>181</v>
      </c>
      <c r="C70" s="456" t="s">
        <v>182</v>
      </c>
      <c r="D70" s="446" t="s">
        <v>91</v>
      </c>
      <c r="E70" s="417" t="s">
        <v>105</v>
      </c>
      <c r="F70" s="457" t="s">
        <v>105</v>
      </c>
      <c r="G70" s="457" t="s">
        <v>105</v>
      </c>
      <c r="H70" s="457" t="s">
        <v>105</v>
      </c>
      <c r="I70" s="560">
        <v>0</v>
      </c>
      <c r="J70" s="560">
        <v>0</v>
      </c>
      <c r="K70" s="560">
        <v>0</v>
      </c>
      <c r="L70" s="417">
        <v>0</v>
      </c>
      <c r="M70" s="417">
        <v>0</v>
      </c>
      <c r="N70" s="417">
        <v>0</v>
      </c>
      <c r="O70" s="417">
        <v>0</v>
      </c>
      <c r="P70" s="417">
        <v>0</v>
      </c>
      <c r="Q70" s="417">
        <v>0</v>
      </c>
      <c r="R70" s="417">
        <v>0</v>
      </c>
      <c r="S70" s="560">
        <v>0</v>
      </c>
      <c r="T70" s="560">
        <v>0</v>
      </c>
      <c r="U70" s="417">
        <v>0</v>
      </c>
      <c r="V70" s="560">
        <v>0</v>
      </c>
      <c r="W70" s="417">
        <v>0</v>
      </c>
      <c r="X70" s="417">
        <v>0</v>
      </c>
      <c r="Y70" s="417">
        <v>0</v>
      </c>
      <c r="Z70" s="417">
        <v>0</v>
      </c>
      <c r="AA70" s="417">
        <v>0</v>
      </c>
      <c r="AB70" s="417">
        <v>0</v>
      </c>
      <c r="AC70" s="417">
        <v>0</v>
      </c>
      <c r="AD70" s="417">
        <v>0</v>
      </c>
      <c r="AE70" s="417">
        <v>0</v>
      </c>
      <c r="AF70" s="417">
        <v>0</v>
      </c>
      <c r="AG70" s="417">
        <v>0</v>
      </c>
      <c r="AH70" s="417">
        <v>0</v>
      </c>
      <c r="AI70" s="417">
        <v>0</v>
      </c>
      <c r="AJ70" s="417">
        <v>0</v>
      </c>
      <c r="AK70" s="417">
        <v>0</v>
      </c>
      <c r="AL70" s="417">
        <v>0</v>
      </c>
      <c r="AM70" s="417">
        <v>0</v>
      </c>
      <c r="AN70" s="417">
        <v>0</v>
      </c>
      <c r="AO70" s="417">
        <v>0</v>
      </c>
      <c r="AP70" s="417">
        <v>0</v>
      </c>
      <c r="AQ70" s="417">
        <v>0</v>
      </c>
      <c r="AR70" s="417">
        <v>0</v>
      </c>
      <c r="AS70" s="417">
        <v>0</v>
      </c>
      <c r="AT70" s="417">
        <v>0</v>
      </c>
      <c r="AU70" s="417">
        <v>0</v>
      </c>
      <c r="AV70" s="417">
        <v>0</v>
      </c>
      <c r="AW70" s="417">
        <v>0</v>
      </c>
      <c r="AX70" s="417">
        <v>0</v>
      </c>
      <c r="AY70" s="417">
        <v>0</v>
      </c>
      <c r="AZ70" s="417">
        <v>0</v>
      </c>
      <c r="BA70" s="417">
        <v>0</v>
      </c>
      <c r="BB70" s="417">
        <v>0</v>
      </c>
      <c r="BC70" s="417">
        <v>0</v>
      </c>
      <c r="BD70" s="417">
        <v>0</v>
      </c>
      <c r="BE70" s="417">
        <v>0</v>
      </c>
      <c r="BF70" s="417">
        <v>0</v>
      </c>
      <c r="BG70" s="417">
        <v>0</v>
      </c>
      <c r="BH70" s="417">
        <v>0</v>
      </c>
      <c r="BI70" s="417">
        <v>0</v>
      </c>
      <c r="BJ70" s="417">
        <v>0</v>
      </c>
      <c r="BK70" s="417">
        <v>0</v>
      </c>
      <c r="BL70" s="417">
        <v>0</v>
      </c>
      <c r="BM70" s="417">
        <v>0</v>
      </c>
      <c r="BN70" s="417">
        <v>0</v>
      </c>
      <c r="BO70" s="417">
        <v>0</v>
      </c>
      <c r="BP70" s="417">
        <v>0</v>
      </c>
      <c r="BQ70" s="417">
        <v>0</v>
      </c>
      <c r="BR70" s="417">
        <v>0</v>
      </c>
      <c r="BS70" s="417">
        <v>0</v>
      </c>
      <c r="BT70" s="417">
        <v>0</v>
      </c>
      <c r="BU70" s="417">
        <v>0</v>
      </c>
      <c r="BV70" s="417">
        <v>0</v>
      </c>
      <c r="BW70" s="417">
        <v>0</v>
      </c>
      <c r="BX70" s="382" t="s">
        <v>105</v>
      </c>
    </row>
    <row r="71" spans="1:76" ht="31.5" x14ac:dyDescent="0.25">
      <c r="A71" s="411">
        <v>5</v>
      </c>
      <c r="B71" s="446" t="s">
        <v>183</v>
      </c>
      <c r="C71" s="456" t="s">
        <v>184</v>
      </c>
      <c r="D71" s="446" t="s">
        <v>91</v>
      </c>
      <c r="E71" s="417" t="s">
        <v>105</v>
      </c>
      <c r="F71" s="457" t="s">
        <v>105</v>
      </c>
      <c r="G71" s="457" t="s">
        <v>105</v>
      </c>
      <c r="H71" s="457" t="s">
        <v>105</v>
      </c>
      <c r="I71" s="560">
        <v>0</v>
      </c>
      <c r="J71" s="560">
        <v>0</v>
      </c>
      <c r="K71" s="560">
        <v>0</v>
      </c>
      <c r="L71" s="417">
        <v>0</v>
      </c>
      <c r="M71" s="417">
        <v>0</v>
      </c>
      <c r="N71" s="417">
        <v>0</v>
      </c>
      <c r="O71" s="417">
        <v>0</v>
      </c>
      <c r="P71" s="417">
        <v>0</v>
      </c>
      <c r="Q71" s="417">
        <v>0</v>
      </c>
      <c r="R71" s="417">
        <v>0</v>
      </c>
      <c r="S71" s="560">
        <v>0</v>
      </c>
      <c r="T71" s="560">
        <v>0</v>
      </c>
      <c r="U71" s="417">
        <v>0</v>
      </c>
      <c r="V71" s="560">
        <v>0</v>
      </c>
      <c r="W71" s="417">
        <v>0</v>
      </c>
      <c r="X71" s="417">
        <v>0</v>
      </c>
      <c r="Y71" s="417">
        <v>0</v>
      </c>
      <c r="Z71" s="417">
        <v>0</v>
      </c>
      <c r="AA71" s="417">
        <v>0</v>
      </c>
      <c r="AB71" s="417">
        <v>0</v>
      </c>
      <c r="AC71" s="417">
        <v>0</v>
      </c>
      <c r="AD71" s="417">
        <v>0</v>
      </c>
      <c r="AE71" s="417">
        <v>0</v>
      </c>
      <c r="AF71" s="417">
        <v>0</v>
      </c>
      <c r="AG71" s="417">
        <v>0</v>
      </c>
      <c r="AH71" s="417">
        <v>0</v>
      </c>
      <c r="AI71" s="417">
        <v>0</v>
      </c>
      <c r="AJ71" s="417">
        <v>0</v>
      </c>
      <c r="AK71" s="417">
        <v>0</v>
      </c>
      <c r="AL71" s="417">
        <v>0</v>
      </c>
      <c r="AM71" s="417">
        <v>0</v>
      </c>
      <c r="AN71" s="417">
        <v>0</v>
      </c>
      <c r="AO71" s="417">
        <v>0</v>
      </c>
      <c r="AP71" s="417">
        <v>0</v>
      </c>
      <c r="AQ71" s="417">
        <v>0</v>
      </c>
      <c r="AR71" s="417">
        <v>0</v>
      </c>
      <c r="AS71" s="417">
        <v>0</v>
      </c>
      <c r="AT71" s="417">
        <v>0</v>
      </c>
      <c r="AU71" s="417">
        <v>0</v>
      </c>
      <c r="AV71" s="417">
        <v>0</v>
      </c>
      <c r="AW71" s="417">
        <v>0</v>
      </c>
      <c r="AX71" s="417">
        <v>0</v>
      </c>
      <c r="AY71" s="417">
        <v>0</v>
      </c>
      <c r="AZ71" s="417">
        <v>0</v>
      </c>
      <c r="BA71" s="417">
        <v>0</v>
      </c>
      <c r="BB71" s="417">
        <v>0</v>
      </c>
      <c r="BC71" s="417">
        <v>0</v>
      </c>
      <c r="BD71" s="417">
        <v>0</v>
      </c>
      <c r="BE71" s="417">
        <v>0</v>
      </c>
      <c r="BF71" s="417">
        <v>0</v>
      </c>
      <c r="BG71" s="417">
        <v>0</v>
      </c>
      <c r="BH71" s="417">
        <v>0</v>
      </c>
      <c r="BI71" s="417">
        <v>0</v>
      </c>
      <c r="BJ71" s="417">
        <v>0</v>
      </c>
      <c r="BK71" s="417">
        <v>0</v>
      </c>
      <c r="BL71" s="417">
        <v>0</v>
      </c>
      <c r="BM71" s="417">
        <v>0</v>
      </c>
      <c r="BN71" s="417">
        <v>0</v>
      </c>
      <c r="BO71" s="417">
        <v>0</v>
      </c>
      <c r="BP71" s="417">
        <v>0</v>
      </c>
      <c r="BQ71" s="417">
        <v>0</v>
      </c>
      <c r="BR71" s="417">
        <v>0</v>
      </c>
      <c r="BS71" s="417">
        <v>0</v>
      </c>
      <c r="BT71" s="417">
        <v>0</v>
      </c>
      <c r="BU71" s="417">
        <v>0</v>
      </c>
      <c r="BV71" s="417">
        <v>0</v>
      </c>
      <c r="BW71" s="417">
        <v>0</v>
      </c>
      <c r="BX71" s="382" t="s">
        <v>105</v>
      </c>
    </row>
    <row r="72" spans="1:76" ht="32.25" customHeight="1" x14ac:dyDescent="0.25">
      <c r="A72" s="411">
        <v>6</v>
      </c>
      <c r="B72" s="446" t="s">
        <v>185</v>
      </c>
      <c r="C72" s="447" t="s">
        <v>186</v>
      </c>
      <c r="D72" s="446" t="s">
        <v>91</v>
      </c>
      <c r="E72" s="417" t="s">
        <v>105</v>
      </c>
      <c r="F72" s="457" t="s">
        <v>105</v>
      </c>
      <c r="G72" s="457" t="s">
        <v>105</v>
      </c>
      <c r="H72" s="457" t="s">
        <v>105</v>
      </c>
      <c r="I72" s="560">
        <f>SUM(I73:I76)</f>
        <v>0</v>
      </c>
      <c r="J72" s="560">
        <f>SUM(J73:J76)</f>
        <v>0</v>
      </c>
      <c r="K72" s="561" t="s">
        <v>105</v>
      </c>
      <c r="L72" s="417">
        <f>SUM(L73:L76)</f>
        <v>0</v>
      </c>
      <c r="M72" s="417">
        <f>SUM(M73:M76)</f>
        <v>0</v>
      </c>
      <c r="N72" s="457" t="s">
        <v>105</v>
      </c>
      <c r="O72" s="417">
        <f t="shared" ref="O72:AT72" si="31">SUM(O73:O76)</f>
        <v>0</v>
      </c>
      <c r="P72" s="417">
        <f t="shared" si="31"/>
        <v>0</v>
      </c>
      <c r="Q72" s="417">
        <f t="shared" si="31"/>
        <v>0</v>
      </c>
      <c r="R72" s="417">
        <f t="shared" si="31"/>
        <v>0</v>
      </c>
      <c r="S72" s="560">
        <f t="shared" si="31"/>
        <v>0</v>
      </c>
      <c r="T72" s="560">
        <f t="shared" si="31"/>
        <v>0</v>
      </c>
      <c r="U72" s="417">
        <f t="shared" si="31"/>
        <v>4.2300000000000004</v>
      </c>
      <c r="V72" s="560">
        <f t="shared" si="31"/>
        <v>0</v>
      </c>
      <c r="W72" s="417">
        <f t="shared" si="31"/>
        <v>0</v>
      </c>
      <c r="X72" s="417">
        <f t="shared" si="31"/>
        <v>4.2300000000000004</v>
      </c>
      <c r="Y72" s="417">
        <f t="shared" si="31"/>
        <v>0</v>
      </c>
      <c r="Z72" s="417">
        <f t="shared" si="31"/>
        <v>0</v>
      </c>
      <c r="AA72" s="417">
        <f t="shared" si="31"/>
        <v>0</v>
      </c>
      <c r="AB72" s="417">
        <f t="shared" si="31"/>
        <v>0</v>
      </c>
      <c r="AC72" s="417">
        <f t="shared" si="31"/>
        <v>0</v>
      </c>
      <c r="AD72" s="417">
        <f t="shared" si="31"/>
        <v>0</v>
      </c>
      <c r="AE72" s="417">
        <f t="shared" si="31"/>
        <v>0</v>
      </c>
      <c r="AF72" s="417">
        <f t="shared" si="31"/>
        <v>0</v>
      </c>
      <c r="AG72" s="417">
        <f t="shared" si="31"/>
        <v>0</v>
      </c>
      <c r="AH72" s="417">
        <f t="shared" si="31"/>
        <v>0</v>
      </c>
      <c r="AI72" s="417">
        <f t="shared" si="31"/>
        <v>0</v>
      </c>
      <c r="AJ72" s="417">
        <f t="shared" si="31"/>
        <v>4.2300000000000004</v>
      </c>
      <c r="AK72" s="417">
        <f t="shared" si="31"/>
        <v>0</v>
      </c>
      <c r="AL72" s="417">
        <f t="shared" si="31"/>
        <v>0</v>
      </c>
      <c r="AM72" s="417">
        <f t="shared" si="31"/>
        <v>4.2300000000000004</v>
      </c>
      <c r="AN72" s="417">
        <f t="shared" si="31"/>
        <v>0</v>
      </c>
      <c r="AO72" s="417">
        <f t="shared" si="31"/>
        <v>0</v>
      </c>
      <c r="AP72" s="417">
        <f t="shared" si="31"/>
        <v>0</v>
      </c>
      <c r="AQ72" s="417">
        <f t="shared" si="31"/>
        <v>0</v>
      </c>
      <c r="AR72" s="417">
        <f t="shared" si="31"/>
        <v>0</v>
      </c>
      <c r="AS72" s="417">
        <f t="shared" si="31"/>
        <v>0</v>
      </c>
      <c r="AT72" s="417">
        <f t="shared" si="31"/>
        <v>0</v>
      </c>
      <c r="AU72" s="417">
        <f t="shared" ref="AU72:BW72" si="32">SUM(AU73:AU76)</f>
        <v>0</v>
      </c>
      <c r="AV72" s="417">
        <f t="shared" si="32"/>
        <v>0</v>
      </c>
      <c r="AW72" s="417">
        <f t="shared" si="32"/>
        <v>0</v>
      </c>
      <c r="AX72" s="417">
        <f t="shared" si="32"/>
        <v>0</v>
      </c>
      <c r="AY72" s="417">
        <f t="shared" si="32"/>
        <v>0</v>
      </c>
      <c r="AZ72" s="417">
        <f t="shared" si="32"/>
        <v>0</v>
      </c>
      <c r="BA72" s="417">
        <f t="shared" si="32"/>
        <v>0</v>
      </c>
      <c r="BB72" s="417">
        <f t="shared" si="32"/>
        <v>0</v>
      </c>
      <c r="BC72" s="417">
        <f t="shared" si="32"/>
        <v>0</v>
      </c>
      <c r="BD72" s="417">
        <f t="shared" si="32"/>
        <v>0</v>
      </c>
      <c r="BE72" s="417">
        <f t="shared" si="32"/>
        <v>0</v>
      </c>
      <c r="BF72" s="417">
        <f t="shared" si="32"/>
        <v>0</v>
      </c>
      <c r="BG72" s="417">
        <f t="shared" si="32"/>
        <v>0</v>
      </c>
      <c r="BH72" s="417">
        <f t="shared" si="32"/>
        <v>0</v>
      </c>
      <c r="BI72" s="417">
        <f t="shared" si="32"/>
        <v>0</v>
      </c>
      <c r="BJ72" s="417">
        <f t="shared" si="32"/>
        <v>0</v>
      </c>
      <c r="BK72" s="417">
        <f t="shared" si="32"/>
        <v>0</v>
      </c>
      <c r="BL72" s="417">
        <f t="shared" si="32"/>
        <v>0</v>
      </c>
      <c r="BM72" s="417">
        <f t="shared" si="32"/>
        <v>0</v>
      </c>
      <c r="BN72" s="417">
        <f t="shared" si="32"/>
        <v>4.2300000000000004</v>
      </c>
      <c r="BO72" s="417">
        <f t="shared" si="32"/>
        <v>0</v>
      </c>
      <c r="BP72" s="417">
        <f t="shared" si="32"/>
        <v>0</v>
      </c>
      <c r="BQ72" s="417">
        <f t="shared" si="32"/>
        <v>4.2300000000000004</v>
      </c>
      <c r="BR72" s="417">
        <f t="shared" si="32"/>
        <v>0</v>
      </c>
      <c r="BS72" s="417">
        <f t="shared" si="32"/>
        <v>0</v>
      </c>
      <c r="BT72" s="417">
        <f t="shared" si="32"/>
        <v>0</v>
      </c>
      <c r="BU72" s="417">
        <f t="shared" si="32"/>
        <v>0</v>
      </c>
      <c r="BV72" s="417">
        <f t="shared" si="32"/>
        <v>0</v>
      </c>
      <c r="BW72" s="417">
        <f t="shared" si="32"/>
        <v>0</v>
      </c>
      <c r="BX72" s="382" t="s">
        <v>105</v>
      </c>
    </row>
    <row r="73" spans="1:76" s="104" customFormat="1" x14ac:dyDescent="0.25">
      <c r="B73" s="501" t="s">
        <v>185</v>
      </c>
      <c r="C73" s="494" t="s">
        <v>852</v>
      </c>
      <c r="D73" s="492" t="s">
        <v>848</v>
      </c>
      <c r="E73" s="490" t="s">
        <v>843</v>
      </c>
      <c r="F73" s="497">
        <v>2018</v>
      </c>
      <c r="G73" s="497">
        <v>2018</v>
      </c>
      <c r="H73" s="498" t="s">
        <v>105</v>
      </c>
      <c r="I73" s="562" t="s">
        <v>105</v>
      </c>
      <c r="J73" s="562" t="s">
        <v>105</v>
      </c>
      <c r="K73" s="562" t="s">
        <v>105</v>
      </c>
      <c r="L73" s="498" t="s">
        <v>105</v>
      </c>
      <c r="M73" s="498" t="s">
        <v>105</v>
      </c>
      <c r="N73" s="498" t="s">
        <v>105</v>
      </c>
      <c r="O73" s="498" t="s">
        <v>105</v>
      </c>
      <c r="P73" s="490">
        <v>0</v>
      </c>
      <c r="Q73" s="498" t="s">
        <v>105</v>
      </c>
      <c r="R73" s="498" t="s">
        <v>105</v>
      </c>
      <c r="S73" s="562" t="s">
        <v>105</v>
      </c>
      <c r="T73" s="562" t="s">
        <v>105</v>
      </c>
      <c r="U73" s="490">
        <v>0.05</v>
      </c>
      <c r="V73" s="564" t="s">
        <v>105</v>
      </c>
      <c r="W73" s="500" t="s">
        <v>105</v>
      </c>
      <c r="X73" s="490">
        <f>U73</f>
        <v>0.05</v>
      </c>
      <c r="Y73" s="500" t="s">
        <v>105</v>
      </c>
      <c r="Z73" s="490">
        <v>0</v>
      </c>
      <c r="AA73" s="490">
        <v>0</v>
      </c>
      <c r="AB73" s="490">
        <v>0</v>
      </c>
      <c r="AC73" s="490">
        <v>0</v>
      </c>
      <c r="AD73" s="490">
        <v>0</v>
      </c>
      <c r="AE73" s="490">
        <v>0</v>
      </c>
      <c r="AF73" s="490">
        <v>0</v>
      </c>
      <c r="AG73" s="490">
        <v>0</v>
      </c>
      <c r="AH73" s="490">
        <v>0</v>
      </c>
      <c r="AI73" s="490">
        <v>0</v>
      </c>
      <c r="AJ73" s="490">
        <f>X73</f>
        <v>0.05</v>
      </c>
      <c r="AK73" s="490">
        <v>0</v>
      </c>
      <c r="AL73" s="490">
        <v>0</v>
      </c>
      <c r="AM73" s="490">
        <f>AJ73</f>
        <v>0.05</v>
      </c>
      <c r="AN73" s="490">
        <v>0</v>
      </c>
      <c r="AO73" s="499" t="s">
        <v>105</v>
      </c>
      <c r="AP73" s="499" t="s">
        <v>105</v>
      </c>
      <c r="AQ73" s="499" t="s">
        <v>105</v>
      </c>
      <c r="AR73" s="499" t="s">
        <v>105</v>
      </c>
      <c r="AS73" s="499" t="s">
        <v>105</v>
      </c>
      <c r="AT73" s="490">
        <v>0</v>
      </c>
      <c r="AU73" s="490">
        <v>0</v>
      </c>
      <c r="AV73" s="490">
        <v>0</v>
      </c>
      <c r="AW73" s="490">
        <v>0</v>
      </c>
      <c r="AX73" s="490">
        <v>0</v>
      </c>
      <c r="AY73" s="499" t="s">
        <v>105</v>
      </c>
      <c r="AZ73" s="499" t="s">
        <v>105</v>
      </c>
      <c r="BA73" s="499" t="s">
        <v>105</v>
      </c>
      <c r="BB73" s="499" t="s">
        <v>105</v>
      </c>
      <c r="BC73" s="499" t="s">
        <v>105</v>
      </c>
      <c r="BD73" s="490">
        <v>0</v>
      </c>
      <c r="BE73" s="490">
        <v>0</v>
      </c>
      <c r="BF73" s="490">
        <v>0</v>
      </c>
      <c r="BG73" s="490">
        <v>0</v>
      </c>
      <c r="BH73" s="490">
        <v>0</v>
      </c>
      <c r="BI73" s="499" t="s">
        <v>105</v>
      </c>
      <c r="BJ73" s="499" t="s">
        <v>105</v>
      </c>
      <c r="BK73" s="499" t="s">
        <v>105</v>
      </c>
      <c r="BL73" s="499" t="s">
        <v>105</v>
      </c>
      <c r="BM73" s="499" t="s">
        <v>105</v>
      </c>
      <c r="BN73" s="502">
        <f>AM73</f>
        <v>0.05</v>
      </c>
      <c r="BO73" s="502">
        <v>0</v>
      </c>
      <c r="BP73" s="502">
        <v>0</v>
      </c>
      <c r="BQ73" s="502">
        <f>BN73</f>
        <v>0.05</v>
      </c>
      <c r="BR73" s="502">
        <v>0</v>
      </c>
      <c r="BS73" s="499" t="s">
        <v>105</v>
      </c>
      <c r="BT73" s="499" t="s">
        <v>105</v>
      </c>
      <c r="BU73" s="499" t="s">
        <v>105</v>
      </c>
      <c r="BV73" s="499" t="s">
        <v>105</v>
      </c>
      <c r="BW73" s="499" t="s">
        <v>105</v>
      </c>
      <c r="BX73" s="488" t="s">
        <v>105</v>
      </c>
    </row>
    <row r="74" spans="1:76" s="104" customFormat="1" ht="31.5" x14ac:dyDescent="0.25">
      <c r="B74" s="501" t="s">
        <v>185</v>
      </c>
      <c r="C74" s="494" t="s">
        <v>887</v>
      </c>
      <c r="D74" s="492" t="s">
        <v>849</v>
      </c>
      <c r="E74" s="490" t="s">
        <v>843</v>
      </c>
      <c r="F74" s="497">
        <v>2018</v>
      </c>
      <c r="G74" s="497">
        <v>2018</v>
      </c>
      <c r="H74" s="498" t="s">
        <v>105</v>
      </c>
      <c r="I74" s="562" t="s">
        <v>105</v>
      </c>
      <c r="J74" s="562" t="s">
        <v>105</v>
      </c>
      <c r="K74" s="562" t="s">
        <v>105</v>
      </c>
      <c r="L74" s="498" t="s">
        <v>105</v>
      </c>
      <c r="M74" s="498" t="s">
        <v>105</v>
      </c>
      <c r="N74" s="498" t="s">
        <v>105</v>
      </c>
      <c r="O74" s="498" t="s">
        <v>105</v>
      </c>
      <c r="P74" s="490">
        <v>0</v>
      </c>
      <c r="Q74" s="498" t="s">
        <v>105</v>
      </c>
      <c r="R74" s="498" t="s">
        <v>105</v>
      </c>
      <c r="S74" s="562" t="s">
        <v>105</v>
      </c>
      <c r="T74" s="562" t="s">
        <v>105</v>
      </c>
      <c r="U74" s="490">
        <v>0.5</v>
      </c>
      <c r="V74" s="564" t="s">
        <v>105</v>
      </c>
      <c r="W74" s="500" t="s">
        <v>105</v>
      </c>
      <c r="X74" s="490">
        <f t="shared" ref="X74:X76" si="33">U74</f>
        <v>0.5</v>
      </c>
      <c r="Y74" s="500" t="s">
        <v>105</v>
      </c>
      <c r="Z74" s="490">
        <v>0</v>
      </c>
      <c r="AA74" s="490">
        <v>0</v>
      </c>
      <c r="AB74" s="490">
        <v>0</v>
      </c>
      <c r="AC74" s="490">
        <v>0</v>
      </c>
      <c r="AD74" s="490">
        <v>0</v>
      </c>
      <c r="AE74" s="490">
        <v>0</v>
      </c>
      <c r="AF74" s="490">
        <v>0</v>
      </c>
      <c r="AG74" s="490">
        <v>0</v>
      </c>
      <c r="AH74" s="490">
        <v>0</v>
      </c>
      <c r="AI74" s="490">
        <v>0</v>
      </c>
      <c r="AJ74" s="490">
        <f t="shared" ref="AJ74:AJ76" si="34">X74</f>
        <v>0.5</v>
      </c>
      <c r="AK74" s="490">
        <v>0</v>
      </c>
      <c r="AL74" s="490">
        <v>0</v>
      </c>
      <c r="AM74" s="490">
        <f t="shared" ref="AM74:AM76" si="35">AJ74</f>
        <v>0.5</v>
      </c>
      <c r="AN74" s="490">
        <v>0</v>
      </c>
      <c r="AO74" s="499" t="s">
        <v>105</v>
      </c>
      <c r="AP74" s="499" t="s">
        <v>105</v>
      </c>
      <c r="AQ74" s="499" t="s">
        <v>105</v>
      </c>
      <c r="AR74" s="499" t="s">
        <v>105</v>
      </c>
      <c r="AS74" s="499" t="s">
        <v>105</v>
      </c>
      <c r="AT74" s="490">
        <v>0</v>
      </c>
      <c r="AU74" s="490">
        <v>0</v>
      </c>
      <c r="AV74" s="490">
        <v>0</v>
      </c>
      <c r="AW74" s="490">
        <v>0</v>
      </c>
      <c r="AX74" s="490">
        <v>0</v>
      </c>
      <c r="AY74" s="499" t="s">
        <v>105</v>
      </c>
      <c r="AZ74" s="499" t="s">
        <v>105</v>
      </c>
      <c r="BA74" s="499" t="s">
        <v>105</v>
      </c>
      <c r="BB74" s="499" t="s">
        <v>105</v>
      </c>
      <c r="BC74" s="499" t="s">
        <v>105</v>
      </c>
      <c r="BD74" s="490">
        <v>0</v>
      </c>
      <c r="BE74" s="490">
        <v>0</v>
      </c>
      <c r="BF74" s="490">
        <v>0</v>
      </c>
      <c r="BG74" s="490">
        <v>0</v>
      </c>
      <c r="BH74" s="490">
        <v>0</v>
      </c>
      <c r="BI74" s="499" t="s">
        <v>105</v>
      </c>
      <c r="BJ74" s="499" t="s">
        <v>105</v>
      </c>
      <c r="BK74" s="499" t="s">
        <v>105</v>
      </c>
      <c r="BL74" s="499" t="s">
        <v>105</v>
      </c>
      <c r="BM74" s="499" t="s">
        <v>105</v>
      </c>
      <c r="BN74" s="502">
        <f t="shared" ref="BN74:BN76" si="36">AM74</f>
        <v>0.5</v>
      </c>
      <c r="BO74" s="502">
        <v>0</v>
      </c>
      <c r="BP74" s="502">
        <v>0</v>
      </c>
      <c r="BQ74" s="502">
        <f t="shared" ref="BQ74:BQ76" si="37">BN74</f>
        <v>0.5</v>
      </c>
      <c r="BR74" s="502">
        <v>0</v>
      </c>
      <c r="BS74" s="499" t="s">
        <v>105</v>
      </c>
      <c r="BT74" s="499" t="s">
        <v>105</v>
      </c>
      <c r="BU74" s="499" t="s">
        <v>105</v>
      </c>
      <c r="BV74" s="499" t="s">
        <v>105</v>
      </c>
      <c r="BW74" s="499" t="s">
        <v>105</v>
      </c>
      <c r="BX74" s="488" t="s">
        <v>105</v>
      </c>
    </row>
    <row r="75" spans="1:76" s="104" customFormat="1" x14ac:dyDescent="0.25">
      <c r="B75" s="501" t="s">
        <v>185</v>
      </c>
      <c r="C75" s="494" t="s">
        <v>869</v>
      </c>
      <c r="D75" s="492" t="s">
        <v>850</v>
      </c>
      <c r="E75" s="490" t="s">
        <v>843</v>
      </c>
      <c r="F75" s="497">
        <v>2018</v>
      </c>
      <c r="G75" s="497">
        <v>2018</v>
      </c>
      <c r="H75" s="498" t="s">
        <v>105</v>
      </c>
      <c r="I75" s="562" t="s">
        <v>105</v>
      </c>
      <c r="J75" s="562" t="s">
        <v>105</v>
      </c>
      <c r="K75" s="562" t="s">
        <v>105</v>
      </c>
      <c r="L75" s="498" t="s">
        <v>105</v>
      </c>
      <c r="M75" s="498" t="s">
        <v>105</v>
      </c>
      <c r="N75" s="498" t="s">
        <v>105</v>
      </c>
      <c r="O75" s="498" t="s">
        <v>105</v>
      </c>
      <c r="P75" s="490">
        <v>0</v>
      </c>
      <c r="Q75" s="498" t="s">
        <v>105</v>
      </c>
      <c r="R75" s="498" t="s">
        <v>105</v>
      </c>
      <c r="S75" s="562" t="s">
        <v>105</v>
      </c>
      <c r="T75" s="562" t="s">
        <v>105</v>
      </c>
      <c r="U75" s="490">
        <v>0.63</v>
      </c>
      <c r="V75" s="564" t="s">
        <v>105</v>
      </c>
      <c r="W75" s="500" t="s">
        <v>105</v>
      </c>
      <c r="X75" s="490">
        <f t="shared" si="33"/>
        <v>0.63</v>
      </c>
      <c r="Y75" s="500" t="s">
        <v>105</v>
      </c>
      <c r="Z75" s="490">
        <v>0</v>
      </c>
      <c r="AA75" s="490">
        <v>0</v>
      </c>
      <c r="AB75" s="490">
        <v>0</v>
      </c>
      <c r="AC75" s="490">
        <v>0</v>
      </c>
      <c r="AD75" s="490">
        <v>0</v>
      </c>
      <c r="AE75" s="490">
        <v>0</v>
      </c>
      <c r="AF75" s="490">
        <v>0</v>
      </c>
      <c r="AG75" s="490">
        <v>0</v>
      </c>
      <c r="AH75" s="490">
        <v>0</v>
      </c>
      <c r="AI75" s="490">
        <v>0</v>
      </c>
      <c r="AJ75" s="490">
        <f t="shared" si="34"/>
        <v>0.63</v>
      </c>
      <c r="AK75" s="490">
        <v>0</v>
      </c>
      <c r="AL75" s="490">
        <v>0</v>
      </c>
      <c r="AM75" s="490">
        <f t="shared" si="35"/>
        <v>0.63</v>
      </c>
      <c r="AN75" s="490">
        <v>0</v>
      </c>
      <c r="AO75" s="499" t="s">
        <v>105</v>
      </c>
      <c r="AP75" s="499" t="s">
        <v>105</v>
      </c>
      <c r="AQ75" s="499" t="s">
        <v>105</v>
      </c>
      <c r="AR75" s="499" t="s">
        <v>105</v>
      </c>
      <c r="AS75" s="499" t="s">
        <v>105</v>
      </c>
      <c r="AT75" s="490">
        <v>0</v>
      </c>
      <c r="AU75" s="490">
        <v>0</v>
      </c>
      <c r="AV75" s="490">
        <v>0</v>
      </c>
      <c r="AW75" s="490">
        <v>0</v>
      </c>
      <c r="AX75" s="490">
        <v>0</v>
      </c>
      <c r="AY75" s="499" t="s">
        <v>105</v>
      </c>
      <c r="AZ75" s="499" t="s">
        <v>105</v>
      </c>
      <c r="BA75" s="499" t="s">
        <v>105</v>
      </c>
      <c r="BB75" s="499" t="s">
        <v>105</v>
      </c>
      <c r="BC75" s="499" t="s">
        <v>105</v>
      </c>
      <c r="BD75" s="490">
        <v>0</v>
      </c>
      <c r="BE75" s="490">
        <v>0</v>
      </c>
      <c r="BF75" s="490">
        <v>0</v>
      </c>
      <c r="BG75" s="490">
        <v>0</v>
      </c>
      <c r="BH75" s="490">
        <v>0</v>
      </c>
      <c r="BI75" s="499" t="s">
        <v>105</v>
      </c>
      <c r="BJ75" s="499" t="s">
        <v>105</v>
      </c>
      <c r="BK75" s="499" t="s">
        <v>105</v>
      </c>
      <c r="BL75" s="499" t="s">
        <v>105</v>
      </c>
      <c r="BM75" s="499" t="s">
        <v>105</v>
      </c>
      <c r="BN75" s="502">
        <f t="shared" si="36"/>
        <v>0.63</v>
      </c>
      <c r="BO75" s="502">
        <v>0</v>
      </c>
      <c r="BP75" s="502">
        <v>0</v>
      </c>
      <c r="BQ75" s="502">
        <f t="shared" si="37"/>
        <v>0.63</v>
      </c>
      <c r="BR75" s="502">
        <v>0</v>
      </c>
      <c r="BS75" s="499" t="s">
        <v>105</v>
      </c>
      <c r="BT75" s="499" t="s">
        <v>105</v>
      </c>
      <c r="BU75" s="499" t="s">
        <v>105</v>
      </c>
      <c r="BV75" s="499" t="s">
        <v>105</v>
      </c>
      <c r="BW75" s="499" t="s">
        <v>105</v>
      </c>
      <c r="BX75" s="488" t="s">
        <v>105</v>
      </c>
    </row>
    <row r="76" spans="1:76" s="104" customFormat="1" x14ac:dyDescent="0.25">
      <c r="B76" s="501" t="s">
        <v>185</v>
      </c>
      <c r="C76" s="495" t="s">
        <v>853</v>
      </c>
      <c r="D76" s="492" t="s">
        <v>851</v>
      </c>
      <c r="E76" s="490" t="s">
        <v>843</v>
      </c>
      <c r="F76" s="497">
        <v>2018</v>
      </c>
      <c r="G76" s="497">
        <v>2018</v>
      </c>
      <c r="H76" s="498" t="s">
        <v>105</v>
      </c>
      <c r="I76" s="562" t="s">
        <v>105</v>
      </c>
      <c r="J76" s="562" t="s">
        <v>105</v>
      </c>
      <c r="K76" s="562" t="s">
        <v>105</v>
      </c>
      <c r="L76" s="498" t="s">
        <v>105</v>
      </c>
      <c r="M76" s="498" t="s">
        <v>105</v>
      </c>
      <c r="N76" s="498" t="s">
        <v>105</v>
      </c>
      <c r="O76" s="498" t="s">
        <v>105</v>
      </c>
      <c r="P76" s="490">
        <v>0</v>
      </c>
      <c r="Q76" s="498" t="s">
        <v>105</v>
      </c>
      <c r="R76" s="498" t="s">
        <v>105</v>
      </c>
      <c r="S76" s="562" t="s">
        <v>105</v>
      </c>
      <c r="T76" s="562" t="s">
        <v>105</v>
      </c>
      <c r="U76" s="490">
        <v>3.05</v>
      </c>
      <c r="V76" s="564" t="s">
        <v>105</v>
      </c>
      <c r="W76" s="500" t="s">
        <v>105</v>
      </c>
      <c r="X76" s="490">
        <f t="shared" si="33"/>
        <v>3.05</v>
      </c>
      <c r="Y76" s="500" t="s">
        <v>105</v>
      </c>
      <c r="Z76" s="490">
        <v>0</v>
      </c>
      <c r="AA76" s="490">
        <v>0</v>
      </c>
      <c r="AB76" s="490">
        <v>0</v>
      </c>
      <c r="AC76" s="490">
        <v>0</v>
      </c>
      <c r="AD76" s="490">
        <v>0</v>
      </c>
      <c r="AE76" s="490">
        <v>0</v>
      </c>
      <c r="AF76" s="490">
        <v>0</v>
      </c>
      <c r="AG76" s="490">
        <v>0</v>
      </c>
      <c r="AH76" s="490">
        <v>0</v>
      </c>
      <c r="AI76" s="490">
        <v>0</v>
      </c>
      <c r="AJ76" s="490">
        <f t="shared" si="34"/>
        <v>3.05</v>
      </c>
      <c r="AK76" s="490">
        <v>0</v>
      </c>
      <c r="AL76" s="490">
        <v>0</v>
      </c>
      <c r="AM76" s="490">
        <f t="shared" si="35"/>
        <v>3.05</v>
      </c>
      <c r="AN76" s="490">
        <v>0</v>
      </c>
      <c r="AO76" s="499" t="s">
        <v>105</v>
      </c>
      <c r="AP76" s="499" t="s">
        <v>105</v>
      </c>
      <c r="AQ76" s="499" t="s">
        <v>105</v>
      </c>
      <c r="AR76" s="499" t="s">
        <v>105</v>
      </c>
      <c r="AS76" s="499" t="s">
        <v>105</v>
      </c>
      <c r="AT76" s="490">
        <v>0</v>
      </c>
      <c r="AU76" s="490">
        <v>0</v>
      </c>
      <c r="AV76" s="490">
        <v>0</v>
      </c>
      <c r="AW76" s="490">
        <v>0</v>
      </c>
      <c r="AX76" s="490">
        <v>0</v>
      </c>
      <c r="AY76" s="499" t="s">
        <v>105</v>
      </c>
      <c r="AZ76" s="499" t="s">
        <v>105</v>
      </c>
      <c r="BA76" s="499" t="s">
        <v>105</v>
      </c>
      <c r="BB76" s="499" t="s">
        <v>105</v>
      </c>
      <c r="BC76" s="499" t="s">
        <v>105</v>
      </c>
      <c r="BD76" s="490">
        <v>0</v>
      </c>
      <c r="BE76" s="490">
        <v>0</v>
      </c>
      <c r="BF76" s="490">
        <v>0</v>
      </c>
      <c r="BG76" s="490">
        <v>0</v>
      </c>
      <c r="BH76" s="490">
        <v>0</v>
      </c>
      <c r="BI76" s="499" t="s">
        <v>105</v>
      </c>
      <c r="BJ76" s="499" t="s">
        <v>105</v>
      </c>
      <c r="BK76" s="499" t="s">
        <v>105</v>
      </c>
      <c r="BL76" s="499" t="s">
        <v>105</v>
      </c>
      <c r="BM76" s="499" t="s">
        <v>105</v>
      </c>
      <c r="BN76" s="502">
        <f t="shared" si="36"/>
        <v>3.05</v>
      </c>
      <c r="BO76" s="502">
        <v>0</v>
      </c>
      <c r="BP76" s="502">
        <v>0</v>
      </c>
      <c r="BQ76" s="502">
        <f t="shared" si="37"/>
        <v>3.05</v>
      </c>
      <c r="BR76" s="502">
        <v>0</v>
      </c>
      <c r="BS76" s="499" t="s">
        <v>105</v>
      </c>
      <c r="BT76" s="499" t="s">
        <v>105</v>
      </c>
      <c r="BU76" s="499" t="s">
        <v>105</v>
      </c>
      <c r="BV76" s="499" t="s">
        <v>105</v>
      </c>
      <c r="BW76" s="499" t="s">
        <v>105</v>
      </c>
      <c r="BX76" s="488" t="s">
        <v>105</v>
      </c>
    </row>
  </sheetData>
  <autoFilter ref="A17:BX76"/>
  <mergeCells count="38">
    <mergeCell ref="AT15:AX15"/>
    <mergeCell ref="BN15:BR15"/>
    <mergeCell ref="BS15:BW15"/>
    <mergeCell ref="BD15:BH15"/>
    <mergeCell ref="BI15:BM15"/>
    <mergeCell ref="AY15:BC15"/>
    <mergeCell ref="AJ14:BW14"/>
    <mergeCell ref="BX14:BX16"/>
    <mergeCell ref="I15:K15"/>
    <mergeCell ref="L15:N15"/>
    <mergeCell ref="Q15:R15"/>
    <mergeCell ref="S15:T15"/>
    <mergeCell ref="Z15:AD15"/>
    <mergeCell ref="AE15:AI15"/>
    <mergeCell ref="O14:O16"/>
    <mergeCell ref="P14:P16"/>
    <mergeCell ref="Q14:T14"/>
    <mergeCell ref="U14:V15"/>
    <mergeCell ref="W14:Y15"/>
    <mergeCell ref="AJ15:AN15"/>
    <mergeCell ref="AO15:AS15"/>
    <mergeCell ref="Z14:AI14"/>
    <mergeCell ref="B10:AI10"/>
    <mergeCell ref="B11:AI11"/>
    <mergeCell ref="B12:AI12"/>
    <mergeCell ref="B14:B16"/>
    <mergeCell ref="C14:C16"/>
    <mergeCell ref="D14:D16"/>
    <mergeCell ref="E14:E16"/>
    <mergeCell ref="F14:F16"/>
    <mergeCell ref="G14:H15"/>
    <mergeCell ref="I14:N14"/>
    <mergeCell ref="B9:AI9"/>
    <mergeCell ref="B4:AI4"/>
    <mergeCell ref="B5:AI5"/>
    <mergeCell ref="B6:AI6"/>
    <mergeCell ref="B7:AI7"/>
    <mergeCell ref="B8:AI8"/>
  </mergeCells>
  <conditionalFormatting sqref="K1:K16 K77:K1048576">
    <cfRule type="cellIs" dxfId="5" priority="22" operator="equal">
      <formula>0</formula>
    </cfRule>
    <cfRule type="cellIs" dxfId="4" priority="23" operator="equal">
      <formula>0</formula>
    </cfRule>
  </conditionalFormatting>
  <conditionalFormatting sqref="N1:N16 N77:N1048576">
    <cfRule type="cellIs" dxfId="3" priority="21" operator="equal">
      <formula>0</formula>
    </cfRule>
  </conditionalFormatting>
  <conditionalFormatting sqref="K72">
    <cfRule type="cellIs" dxfId="2" priority="19" operator="equal">
      <formula>0</formula>
    </cfRule>
    <cfRule type="cellIs" dxfId="1" priority="20" operator="equal">
      <formula>0</formula>
    </cfRule>
  </conditionalFormatting>
  <conditionalFormatting sqref="N72">
    <cfRule type="cellIs" dxfId="0" priority="18" operator="equal">
      <formula>0</formula>
    </cfRule>
  </conditionalFormatting>
  <printOptions horizontalCentered="1"/>
  <pageMargins left="0.70866141732283472" right="0.70866141732283472" top="0.74803149606299213" bottom="0.74803149606299213" header="0.31496062992125984" footer="0.31496062992125984"/>
  <pageSetup paperSize="8" scale="42" fitToWidth="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77"/>
  <sheetViews>
    <sheetView view="pageBreakPreview" topLeftCell="B5" zoomScale="61" zoomScaleNormal="70" zoomScaleSheetLayoutView="61" workbookViewId="0">
      <selection activeCell="W55" sqref="W55"/>
    </sheetView>
  </sheetViews>
  <sheetFormatPr defaultColWidth="9.140625" defaultRowHeight="15.75" x14ac:dyDescent="0.25"/>
  <cols>
    <col min="1" max="1" width="10.28515625" style="56" hidden="1" customWidth="1"/>
    <col min="2" max="2" width="12.42578125" style="466" customWidth="1"/>
    <col min="3" max="3" width="59" style="68" customWidth="1"/>
    <col min="4" max="4" width="27.85546875" style="69" customWidth="1"/>
    <col min="5" max="5" width="8.7109375" style="56" customWidth="1"/>
    <col min="6" max="6" width="14" style="70" customWidth="1"/>
    <col min="7" max="8" width="20.28515625" style="70" customWidth="1"/>
    <col min="9" max="12" width="20.28515625" style="54" customWidth="1"/>
    <col min="13" max="37" width="20.28515625" style="51" customWidth="1"/>
    <col min="38" max="38" width="54.85546875" style="10" customWidth="1"/>
    <col min="39" max="16384" width="9.140625" style="56"/>
  </cols>
  <sheetData>
    <row r="1" spans="2:38" ht="18.75" x14ac:dyDescent="0.25">
      <c r="B1" s="108"/>
      <c r="C1" s="48"/>
      <c r="D1" s="47"/>
      <c r="E1" s="49"/>
      <c r="F1" s="50"/>
      <c r="G1" s="50"/>
      <c r="H1" s="50"/>
      <c r="I1" s="51"/>
      <c r="J1" s="51"/>
      <c r="K1" s="51"/>
      <c r="L1" s="51"/>
      <c r="AL1" s="109" t="s">
        <v>265</v>
      </c>
    </row>
    <row r="2" spans="2:38" ht="18.75" x14ac:dyDescent="0.3">
      <c r="B2" s="108"/>
      <c r="C2" s="48"/>
      <c r="D2" s="47"/>
      <c r="E2" s="49"/>
      <c r="F2" s="50"/>
      <c r="G2" s="50"/>
      <c r="H2" s="50"/>
      <c r="I2" s="51"/>
      <c r="J2" s="51"/>
      <c r="K2" s="51"/>
      <c r="L2" s="51"/>
      <c r="AL2" s="110" t="s">
        <v>1</v>
      </c>
    </row>
    <row r="3" spans="2:38" ht="18.75" x14ac:dyDescent="0.3">
      <c r="B3" s="108"/>
      <c r="C3" s="48"/>
      <c r="D3" s="47"/>
      <c r="E3" s="49"/>
      <c r="F3" s="50"/>
      <c r="G3" s="50"/>
      <c r="H3" s="50"/>
      <c r="I3" s="51"/>
      <c r="J3" s="51"/>
      <c r="K3" s="51"/>
      <c r="L3" s="51"/>
      <c r="AK3" s="54"/>
      <c r="AL3" s="110" t="s">
        <v>2</v>
      </c>
    </row>
    <row r="4" spans="2:38" ht="18.75" x14ac:dyDescent="0.3">
      <c r="B4" s="638" t="s">
        <v>266</v>
      </c>
      <c r="C4" s="639"/>
      <c r="D4" s="639"/>
      <c r="E4" s="639"/>
      <c r="F4" s="640"/>
      <c r="G4" s="640"/>
      <c r="H4" s="640"/>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row>
    <row r="5" spans="2:38" ht="18.75" x14ac:dyDescent="0.3">
      <c r="B5" s="111"/>
      <c r="C5" s="112"/>
      <c r="D5" s="113"/>
      <c r="E5" s="114"/>
      <c r="F5" s="115"/>
      <c r="G5" s="115"/>
      <c r="H5" s="115"/>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7"/>
    </row>
    <row r="6" spans="2:38" ht="18.75" x14ac:dyDescent="0.25">
      <c r="B6" s="641" t="s">
        <v>859</v>
      </c>
      <c r="C6" s="641"/>
      <c r="D6" s="641"/>
      <c r="E6" s="641"/>
      <c r="F6" s="642"/>
      <c r="G6" s="642"/>
      <c r="H6" s="642"/>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row>
    <row r="7" spans="2:38" x14ac:dyDescent="0.25">
      <c r="B7" s="596"/>
      <c r="C7" s="592"/>
      <c r="D7" s="592"/>
      <c r="E7" s="592"/>
      <c r="F7" s="643"/>
      <c r="G7" s="643"/>
      <c r="H7" s="643"/>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row>
    <row r="8" spans="2:38" ht="18.75" x14ac:dyDescent="0.3">
      <c r="B8" s="108"/>
      <c r="C8" s="48"/>
      <c r="D8" s="47"/>
      <c r="E8" s="49"/>
      <c r="F8" s="50"/>
      <c r="G8" s="50"/>
      <c r="H8" s="50"/>
      <c r="I8" s="51"/>
      <c r="J8" s="51"/>
      <c r="K8" s="51"/>
      <c r="L8" s="51"/>
      <c r="AK8" s="118"/>
    </row>
    <row r="9" spans="2:38" ht="18.75" x14ac:dyDescent="0.3">
      <c r="B9" s="644" t="s">
        <v>796</v>
      </c>
      <c r="C9" s="645"/>
      <c r="D9" s="645"/>
      <c r="E9" s="645"/>
      <c r="F9" s="646"/>
      <c r="G9" s="646"/>
      <c r="H9" s="646"/>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row>
    <row r="10" spans="2:38" ht="18.75" x14ac:dyDescent="0.3">
      <c r="B10" s="111"/>
      <c r="C10" s="112"/>
      <c r="D10" s="113"/>
      <c r="E10" s="114"/>
      <c r="F10" s="115"/>
      <c r="G10" s="115"/>
      <c r="H10" s="115"/>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7"/>
    </row>
    <row r="11" spans="2:38" ht="18.75" x14ac:dyDescent="0.3">
      <c r="B11" s="644" t="s">
        <v>798</v>
      </c>
      <c r="C11" s="645"/>
      <c r="D11" s="645"/>
      <c r="E11" s="645"/>
      <c r="F11" s="646"/>
      <c r="G11" s="646"/>
      <c r="H11" s="646"/>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row>
    <row r="12" spans="2:38" x14ac:dyDescent="0.25">
      <c r="B12" s="636" t="s">
        <v>267</v>
      </c>
      <c r="C12" s="598"/>
      <c r="D12" s="598"/>
      <c r="E12" s="598"/>
      <c r="F12" s="637"/>
      <c r="G12" s="637"/>
      <c r="H12" s="637"/>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row>
    <row r="13" spans="2:38" ht="15.75" customHeight="1" x14ac:dyDescent="0.25">
      <c r="B13" s="647"/>
      <c r="C13" s="648"/>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119"/>
    </row>
    <row r="14" spans="2:38" ht="72.75" customHeight="1" x14ac:dyDescent="0.25">
      <c r="B14" s="606" t="s">
        <v>5</v>
      </c>
      <c r="C14" s="649" t="s">
        <v>6</v>
      </c>
      <c r="D14" s="606" t="s">
        <v>7</v>
      </c>
      <c r="E14" s="608" t="s">
        <v>268</v>
      </c>
      <c r="F14" s="610" t="s">
        <v>204</v>
      </c>
      <c r="G14" s="612" t="s">
        <v>205</v>
      </c>
      <c r="H14" s="612"/>
      <c r="I14" s="650" t="s">
        <v>269</v>
      </c>
      <c r="J14" s="650"/>
      <c r="K14" s="651" t="s">
        <v>830</v>
      </c>
      <c r="L14" s="633" t="s">
        <v>270</v>
      </c>
      <c r="M14" s="634"/>
      <c r="N14" s="634"/>
      <c r="O14" s="634"/>
      <c r="P14" s="634"/>
      <c r="Q14" s="634"/>
      <c r="R14" s="634"/>
      <c r="S14" s="634"/>
      <c r="T14" s="634"/>
      <c r="U14" s="635"/>
      <c r="V14" s="633" t="s">
        <v>271</v>
      </c>
      <c r="W14" s="634"/>
      <c r="X14" s="634"/>
      <c r="Y14" s="634"/>
      <c r="Z14" s="634"/>
      <c r="AA14" s="635"/>
      <c r="AB14" s="627" t="s">
        <v>816</v>
      </c>
      <c r="AC14" s="629"/>
      <c r="AD14" s="654" t="s">
        <v>272</v>
      </c>
      <c r="AE14" s="655"/>
      <c r="AF14" s="655"/>
      <c r="AG14" s="655"/>
      <c r="AH14" s="655"/>
      <c r="AI14" s="655"/>
      <c r="AJ14" s="655"/>
      <c r="AK14" s="655"/>
      <c r="AL14" s="607" t="s">
        <v>273</v>
      </c>
    </row>
    <row r="15" spans="2:38" ht="66" customHeight="1" x14ac:dyDescent="0.25">
      <c r="B15" s="606"/>
      <c r="C15" s="649"/>
      <c r="D15" s="606"/>
      <c r="E15" s="608"/>
      <c r="F15" s="610"/>
      <c r="G15" s="612"/>
      <c r="H15" s="612"/>
      <c r="I15" s="650"/>
      <c r="J15" s="650"/>
      <c r="K15" s="652"/>
      <c r="L15" s="633" t="s">
        <v>212</v>
      </c>
      <c r="M15" s="634"/>
      <c r="N15" s="634"/>
      <c r="O15" s="634"/>
      <c r="P15" s="635"/>
      <c r="Q15" s="633" t="s">
        <v>274</v>
      </c>
      <c r="R15" s="634"/>
      <c r="S15" s="634"/>
      <c r="T15" s="634"/>
      <c r="U15" s="635"/>
      <c r="V15" s="633" t="s">
        <v>814</v>
      </c>
      <c r="W15" s="635"/>
      <c r="X15" s="633" t="s">
        <v>811</v>
      </c>
      <c r="Y15" s="635"/>
      <c r="Z15" s="633" t="s">
        <v>815</v>
      </c>
      <c r="AA15" s="635"/>
      <c r="AB15" s="630"/>
      <c r="AC15" s="632"/>
      <c r="AD15" s="658" t="s">
        <v>277</v>
      </c>
      <c r="AE15" s="658"/>
      <c r="AF15" s="658" t="s">
        <v>278</v>
      </c>
      <c r="AG15" s="658"/>
      <c r="AH15" s="658" t="s">
        <v>279</v>
      </c>
      <c r="AI15" s="658"/>
      <c r="AJ15" s="621" t="s">
        <v>817</v>
      </c>
      <c r="AK15" s="650" t="s">
        <v>818</v>
      </c>
      <c r="AL15" s="656"/>
    </row>
    <row r="16" spans="2:38" ht="135" customHeight="1" x14ac:dyDescent="0.25">
      <c r="B16" s="606"/>
      <c r="C16" s="649"/>
      <c r="D16" s="606"/>
      <c r="E16" s="608"/>
      <c r="F16" s="610"/>
      <c r="G16" s="120" t="s">
        <v>212</v>
      </c>
      <c r="H16" s="120" t="s">
        <v>41</v>
      </c>
      <c r="I16" s="121" t="s">
        <v>217</v>
      </c>
      <c r="J16" s="121" t="s">
        <v>41</v>
      </c>
      <c r="K16" s="653"/>
      <c r="L16" s="122" t="s">
        <v>280</v>
      </c>
      <c r="M16" s="122" t="s">
        <v>281</v>
      </c>
      <c r="N16" s="122" t="s">
        <v>282</v>
      </c>
      <c r="O16" s="122" t="s">
        <v>283</v>
      </c>
      <c r="P16" s="122" t="s">
        <v>284</v>
      </c>
      <c r="Q16" s="122" t="s">
        <v>280</v>
      </c>
      <c r="R16" s="122" t="s">
        <v>281</v>
      </c>
      <c r="S16" s="122" t="s">
        <v>282</v>
      </c>
      <c r="T16" s="122" t="s">
        <v>283</v>
      </c>
      <c r="U16" s="122" t="s">
        <v>284</v>
      </c>
      <c r="V16" s="122" t="s">
        <v>285</v>
      </c>
      <c r="W16" s="122" t="s">
        <v>286</v>
      </c>
      <c r="X16" s="122" t="s">
        <v>285</v>
      </c>
      <c r="Y16" s="122" t="s">
        <v>286</v>
      </c>
      <c r="Z16" s="122" t="s">
        <v>285</v>
      </c>
      <c r="AA16" s="122" t="s">
        <v>286</v>
      </c>
      <c r="AB16" s="78" t="s">
        <v>287</v>
      </c>
      <c r="AC16" s="78" t="s">
        <v>213</v>
      </c>
      <c r="AD16" s="78" t="s">
        <v>212</v>
      </c>
      <c r="AE16" s="78" t="s">
        <v>41</v>
      </c>
      <c r="AF16" s="380" t="s">
        <v>212</v>
      </c>
      <c r="AG16" s="78" t="s">
        <v>41</v>
      </c>
      <c r="AH16" s="380" t="s">
        <v>212</v>
      </c>
      <c r="AI16" s="78" t="s">
        <v>41</v>
      </c>
      <c r="AJ16" s="621"/>
      <c r="AK16" s="650"/>
      <c r="AL16" s="657"/>
    </row>
    <row r="17" spans="1:38" ht="19.5" customHeight="1" x14ac:dyDescent="0.25">
      <c r="B17" s="425">
        <v>1</v>
      </c>
      <c r="C17" s="123">
        <v>2</v>
      </c>
      <c r="D17" s="76">
        <v>3</v>
      </c>
      <c r="E17" s="76">
        <v>4</v>
      </c>
      <c r="F17" s="124">
        <v>5</v>
      </c>
      <c r="G17" s="124">
        <v>6</v>
      </c>
      <c r="H17" s="124">
        <v>7</v>
      </c>
      <c r="I17" s="124">
        <v>8</v>
      </c>
      <c r="J17" s="124">
        <v>9</v>
      </c>
      <c r="K17" s="124">
        <v>10</v>
      </c>
      <c r="L17" s="124">
        <v>11</v>
      </c>
      <c r="M17" s="124">
        <v>12</v>
      </c>
      <c r="N17" s="124">
        <v>13</v>
      </c>
      <c r="O17" s="124">
        <v>14</v>
      </c>
      <c r="P17" s="124">
        <v>15</v>
      </c>
      <c r="Q17" s="124">
        <v>16</v>
      </c>
      <c r="R17" s="124">
        <v>17</v>
      </c>
      <c r="S17" s="124">
        <v>18</v>
      </c>
      <c r="T17" s="124">
        <v>19</v>
      </c>
      <c r="U17" s="124">
        <v>20</v>
      </c>
      <c r="V17" s="124">
        <v>21</v>
      </c>
      <c r="W17" s="124">
        <v>22</v>
      </c>
      <c r="X17" s="124">
        <v>23</v>
      </c>
      <c r="Y17" s="124">
        <v>24</v>
      </c>
      <c r="Z17" s="124">
        <v>25</v>
      </c>
      <c r="AA17" s="124">
        <v>26</v>
      </c>
      <c r="AB17" s="124">
        <v>27</v>
      </c>
      <c r="AC17" s="124">
        <v>28</v>
      </c>
      <c r="AD17" s="78" t="s">
        <v>288</v>
      </c>
      <c r="AE17" s="78" t="s">
        <v>289</v>
      </c>
      <c r="AF17" s="78" t="s">
        <v>290</v>
      </c>
      <c r="AG17" s="78" t="s">
        <v>291</v>
      </c>
      <c r="AH17" s="78" t="s">
        <v>292</v>
      </c>
      <c r="AI17" s="78" t="s">
        <v>293</v>
      </c>
      <c r="AJ17" s="77">
        <v>30</v>
      </c>
      <c r="AK17" s="77">
        <v>31</v>
      </c>
      <c r="AL17" s="76">
        <v>32</v>
      </c>
    </row>
    <row r="18" spans="1:38" s="82" customFormat="1" ht="42.75" customHeight="1" x14ac:dyDescent="0.25">
      <c r="A18" s="21"/>
      <c r="B18" s="22" t="s">
        <v>90</v>
      </c>
      <c r="C18" s="23" t="s">
        <v>867</v>
      </c>
      <c r="D18" s="126" t="s">
        <v>91</v>
      </c>
      <c r="E18" s="24" t="s">
        <v>105</v>
      </c>
      <c r="F18" s="24" t="s">
        <v>105</v>
      </c>
      <c r="G18" s="24" t="s">
        <v>105</v>
      </c>
      <c r="H18" s="24" t="s">
        <v>105</v>
      </c>
      <c r="I18" s="24">
        <f>SUM(I19:I24)</f>
        <v>2.1864406779661016</v>
      </c>
      <c r="J18" s="24">
        <f t="shared" ref="J18:AK18" si="0">SUM(J19:J24)</f>
        <v>0</v>
      </c>
      <c r="K18" s="24">
        <f t="shared" si="0"/>
        <v>0</v>
      </c>
      <c r="L18" s="418">
        <f t="shared" si="0"/>
        <v>22.6</v>
      </c>
      <c r="M18" s="418">
        <f t="shared" si="0"/>
        <v>0.89</v>
      </c>
      <c r="N18" s="418">
        <f t="shared" si="0"/>
        <v>12.520000000000001</v>
      </c>
      <c r="O18" s="418">
        <f t="shared" si="0"/>
        <v>6.4</v>
      </c>
      <c r="P18" s="418">
        <f t="shared" si="0"/>
        <v>2.78</v>
      </c>
      <c r="Q18" s="418">
        <f t="shared" si="0"/>
        <v>0</v>
      </c>
      <c r="R18" s="418">
        <f t="shared" si="0"/>
        <v>0</v>
      </c>
      <c r="S18" s="418">
        <f t="shared" si="0"/>
        <v>0</v>
      </c>
      <c r="T18" s="418">
        <f t="shared" si="0"/>
        <v>0</v>
      </c>
      <c r="U18" s="418">
        <f t="shared" si="0"/>
        <v>0</v>
      </c>
      <c r="V18" s="418">
        <f t="shared" si="0"/>
        <v>0</v>
      </c>
      <c r="W18" s="418">
        <f t="shared" si="0"/>
        <v>0</v>
      </c>
      <c r="X18" s="418">
        <f t="shared" si="0"/>
        <v>0.3</v>
      </c>
      <c r="Y18" s="418">
        <f t="shared" si="0"/>
        <v>5.05</v>
      </c>
      <c r="Z18" s="418">
        <f t="shared" si="0"/>
        <v>0</v>
      </c>
      <c r="AA18" s="418">
        <f t="shared" si="0"/>
        <v>0</v>
      </c>
      <c r="AB18" s="418">
        <f t="shared" si="0"/>
        <v>0</v>
      </c>
      <c r="AC18" s="418">
        <f t="shared" si="0"/>
        <v>0</v>
      </c>
      <c r="AD18" s="418">
        <f t="shared" si="0"/>
        <v>5.05</v>
      </c>
      <c r="AE18" s="418">
        <f t="shared" si="0"/>
        <v>0</v>
      </c>
      <c r="AF18" s="418">
        <f t="shared" si="0"/>
        <v>2.5299999999999998</v>
      </c>
      <c r="AG18" s="418">
        <f t="shared" si="0"/>
        <v>0</v>
      </c>
      <c r="AH18" s="418">
        <f t="shared" si="0"/>
        <v>15.02</v>
      </c>
      <c r="AI18" s="418">
        <f t="shared" si="0"/>
        <v>0</v>
      </c>
      <c r="AJ18" s="418">
        <f t="shared" si="0"/>
        <v>22.6</v>
      </c>
      <c r="AK18" s="418">
        <f t="shared" si="0"/>
        <v>0</v>
      </c>
      <c r="AL18" s="418" t="s">
        <v>105</v>
      </c>
    </row>
    <row r="19" spans="1:38" s="83" customFormat="1" ht="42.75" customHeight="1" x14ac:dyDescent="0.25">
      <c r="A19" s="26">
        <v>1</v>
      </c>
      <c r="B19" s="22" t="s">
        <v>92</v>
      </c>
      <c r="C19" s="125" t="s">
        <v>93</v>
      </c>
      <c r="D19" s="126" t="s">
        <v>91</v>
      </c>
      <c r="E19" s="24" t="s">
        <v>105</v>
      </c>
      <c r="F19" s="24" t="s">
        <v>105</v>
      </c>
      <c r="G19" s="24" t="s">
        <v>105</v>
      </c>
      <c r="H19" s="24" t="s">
        <v>105</v>
      </c>
      <c r="I19" s="24">
        <f t="shared" ref="I19:AK19" si="1">SUMIF($A20:$A77,$A19,I20:I77)</f>
        <v>0</v>
      </c>
      <c r="J19" s="24">
        <f t="shared" si="1"/>
        <v>0</v>
      </c>
      <c r="K19" s="24">
        <f t="shared" si="1"/>
        <v>0</v>
      </c>
      <c r="L19" s="24">
        <f t="shared" si="1"/>
        <v>0</v>
      </c>
      <c r="M19" s="24">
        <f t="shared" si="1"/>
        <v>0</v>
      </c>
      <c r="N19" s="24">
        <f t="shared" si="1"/>
        <v>0</v>
      </c>
      <c r="O19" s="24">
        <f t="shared" si="1"/>
        <v>0</v>
      </c>
      <c r="P19" s="24">
        <f t="shared" si="1"/>
        <v>0</v>
      </c>
      <c r="Q19" s="24">
        <f t="shared" si="1"/>
        <v>0</v>
      </c>
      <c r="R19" s="24">
        <f t="shared" si="1"/>
        <v>0</v>
      </c>
      <c r="S19" s="24">
        <f t="shared" si="1"/>
        <v>0</v>
      </c>
      <c r="T19" s="24">
        <f t="shared" si="1"/>
        <v>0</v>
      </c>
      <c r="U19" s="24">
        <f t="shared" si="1"/>
        <v>0</v>
      </c>
      <c r="V19" s="24">
        <f t="shared" si="1"/>
        <v>0</v>
      </c>
      <c r="W19" s="24">
        <f t="shared" si="1"/>
        <v>0</v>
      </c>
      <c r="X19" s="24">
        <f t="shared" si="1"/>
        <v>0</v>
      </c>
      <c r="Y19" s="24">
        <f t="shared" si="1"/>
        <v>0</v>
      </c>
      <c r="Z19" s="24">
        <f t="shared" si="1"/>
        <v>0</v>
      </c>
      <c r="AA19" s="24">
        <f t="shared" si="1"/>
        <v>0</v>
      </c>
      <c r="AB19" s="24">
        <f t="shared" si="1"/>
        <v>0</v>
      </c>
      <c r="AC19" s="24">
        <f t="shared" si="1"/>
        <v>0</v>
      </c>
      <c r="AD19" s="24">
        <f t="shared" si="1"/>
        <v>0</v>
      </c>
      <c r="AE19" s="24">
        <f t="shared" si="1"/>
        <v>0</v>
      </c>
      <c r="AF19" s="24">
        <f t="shared" si="1"/>
        <v>0</v>
      </c>
      <c r="AG19" s="24">
        <f t="shared" si="1"/>
        <v>0</v>
      </c>
      <c r="AH19" s="24">
        <f t="shared" si="1"/>
        <v>0</v>
      </c>
      <c r="AI19" s="24">
        <f t="shared" si="1"/>
        <v>0</v>
      </c>
      <c r="AJ19" s="24">
        <f t="shared" si="1"/>
        <v>0</v>
      </c>
      <c r="AK19" s="24">
        <f t="shared" si="1"/>
        <v>0</v>
      </c>
      <c r="AL19" s="24" t="s">
        <v>105</v>
      </c>
    </row>
    <row r="20" spans="1:38" s="83" customFormat="1" ht="42.75" customHeight="1" x14ac:dyDescent="0.25">
      <c r="A20" s="26">
        <v>2</v>
      </c>
      <c r="B20" s="22" t="s">
        <v>94</v>
      </c>
      <c r="C20" s="125" t="s">
        <v>95</v>
      </c>
      <c r="D20" s="126" t="s">
        <v>91</v>
      </c>
      <c r="E20" s="24" t="s">
        <v>105</v>
      </c>
      <c r="F20" s="24" t="s">
        <v>105</v>
      </c>
      <c r="G20" s="24" t="s">
        <v>105</v>
      </c>
      <c r="H20" s="24" t="s">
        <v>105</v>
      </c>
      <c r="I20" s="24">
        <f t="shared" ref="I20:AK20" si="2">SUMIF($A21:$A77,$A20,I21:I77)</f>
        <v>2.1864406779661016</v>
      </c>
      <c r="J20" s="24">
        <f t="shared" si="2"/>
        <v>0</v>
      </c>
      <c r="K20" s="24">
        <f t="shared" si="2"/>
        <v>0</v>
      </c>
      <c r="L20" s="24">
        <f t="shared" si="2"/>
        <v>19.02</v>
      </c>
      <c r="M20" s="24">
        <f t="shared" si="2"/>
        <v>0.89</v>
      </c>
      <c r="N20" s="24">
        <f t="shared" si="2"/>
        <v>12.520000000000001</v>
      </c>
      <c r="O20" s="24">
        <f t="shared" si="2"/>
        <v>2.8200000000000003</v>
      </c>
      <c r="P20" s="24">
        <f t="shared" si="2"/>
        <v>2.78</v>
      </c>
      <c r="Q20" s="24">
        <f t="shared" si="2"/>
        <v>0</v>
      </c>
      <c r="R20" s="24">
        <f t="shared" si="2"/>
        <v>0</v>
      </c>
      <c r="S20" s="24">
        <f t="shared" si="2"/>
        <v>0</v>
      </c>
      <c r="T20" s="24">
        <f t="shared" si="2"/>
        <v>0</v>
      </c>
      <c r="U20" s="24">
        <f t="shared" si="2"/>
        <v>0</v>
      </c>
      <c r="V20" s="24">
        <f t="shared" si="2"/>
        <v>0</v>
      </c>
      <c r="W20" s="24">
        <f t="shared" si="2"/>
        <v>0</v>
      </c>
      <c r="X20" s="24">
        <f t="shared" si="2"/>
        <v>0.3</v>
      </c>
      <c r="Y20" s="24">
        <f t="shared" si="2"/>
        <v>1.47</v>
      </c>
      <c r="Z20" s="24">
        <f t="shared" si="2"/>
        <v>0</v>
      </c>
      <c r="AA20" s="24">
        <f t="shared" si="2"/>
        <v>0</v>
      </c>
      <c r="AB20" s="24">
        <f t="shared" si="2"/>
        <v>0</v>
      </c>
      <c r="AC20" s="24">
        <f t="shared" si="2"/>
        <v>0</v>
      </c>
      <c r="AD20" s="24">
        <f t="shared" si="2"/>
        <v>1.47</v>
      </c>
      <c r="AE20" s="24">
        <f t="shared" si="2"/>
        <v>0</v>
      </c>
      <c r="AF20" s="24">
        <f t="shared" si="2"/>
        <v>2.5299999999999998</v>
      </c>
      <c r="AG20" s="24">
        <f t="shared" si="2"/>
        <v>0</v>
      </c>
      <c r="AH20" s="24">
        <f t="shared" si="2"/>
        <v>15.02</v>
      </c>
      <c r="AI20" s="24">
        <f t="shared" si="2"/>
        <v>0</v>
      </c>
      <c r="AJ20" s="24">
        <f t="shared" si="2"/>
        <v>19.02</v>
      </c>
      <c r="AK20" s="24">
        <f t="shared" si="2"/>
        <v>0</v>
      </c>
      <c r="AL20" s="24" t="s">
        <v>105</v>
      </c>
    </row>
    <row r="21" spans="1:38" s="83" customFormat="1" ht="52.5" customHeight="1" x14ac:dyDescent="0.25">
      <c r="A21" s="26">
        <v>3</v>
      </c>
      <c r="B21" s="22" t="s">
        <v>96</v>
      </c>
      <c r="C21" s="125" t="s">
        <v>97</v>
      </c>
      <c r="D21" s="126" t="s">
        <v>91</v>
      </c>
      <c r="E21" s="24" t="s">
        <v>105</v>
      </c>
      <c r="F21" s="24" t="s">
        <v>105</v>
      </c>
      <c r="G21" s="24" t="s">
        <v>105</v>
      </c>
      <c r="H21" s="24" t="s">
        <v>105</v>
      </c>
      <c r="I21" s="24">
        <f t="shared" ref="I21:AK21" si="3">SUMIF($A22:$A77,$A21,I22:I77)</f>
        <v>0</v>
      </c>
      <c r="J21" s="24">
        <f t="shared" si="3"/>
        <v>0</v>
      </c>
      <c r="K21" s="24">
        <f t="shared" si="3"/>
        <v>0</v>
      </c>
      <c r="L21" s="24">
        <f t="shared" si="3"/>
        <v>0</v>
      </c>
      <c r="M21" s="24">
        <f t="shared" si="3"/>
        <v>0</v>
      </c>
      <c r="N21" s="24">
        <f t="shared" si="3"/>
        <v>0</v>
      </c>
      <c r="O21" s="24">
        <f t="shared" si="3"/>
        <v>0</v>
      </c>
      <c r="P21" s="24">
        <f t="shared" si="3"/>
        <v>0</v>
      </c>
      <c r="Q21" s="24">
        <f t="shared" si="3"/>
        <v>0</v>
      </c>
      <c r="R21" s="24">
        <f t="shared" si="3"/>
        <v>0</v>
      </c>
      <c r="S21" s="24">
        <f t="shared" si="3"/>
        <v>0</v>
      </c>
      <c r="T21" s="24">
        <f t="shared" si="3"/>
        <v>0</v>
      </c>
      <c r="U21" s="24">
        <f t="shared" si="3"/>
        <v>0</v>
      </c>
      <c r="V21" s="24">
        <f t="shared" si="3"/>
        <v>0</v>
      </c>
      <c r="W21" s="24">
        <f t="shared" si="3"/>
        <v>0</v>
      </c>
      <c r="X21" s="24">
        <f t="shared" si="3"/>
        <v>0</v>
      </c>
      <c r="Y21" s="24">
        <f t="shared" si="3"/>
        <v>0</v>
      </c>
      <c r="Z21" s="24">
        <f t="shared" si="3"/>
        <v>0</v>
      </c>
      <c r="AA21" s="24">
        <f t="shared" si="3"/>
        <v>0</v>
      </c>
      <c r="AB21" s="24">
        <f t="shared" si="3"/>
        <v>0</v>
      </c>
      <c r="AC21" s="24">
        <f t="shared" si="3"/>
        <v>0</v>
      </c>
      <c r="AD21" s="24">
        <f t="shared" si="3"/>
        <v>0</v>
      </c>
      <c r="AE21" s="24">
        <f t="shared" si="3"/>
        <v>0</v>
      </c>
      <c r="AF21" s="24">
        <f t="shared" si="3"/>
        <v>0</v>
      </c>
      <c r="AG21" s="24">
        <f t="shared" si="3"/>
        <v>0</v>
      </c>
      <c r="AH21" s="24">
        <f t="shared" si="3"/>
        <v>0</v>
      </c>
      <c r="AI21" s="24">
        <f t="shared" si="3"/>
        <v>0</v>
      </c>
      <c r="AJ21" s="24">
        <f t="shared" si="3"/>
        <v>0</v>
      </c>
      <c r="AK21" s="24">
        <f t="shared" si="3"/>
        <v>0</v>
      </c>
      <c r="AL21" s="24" t="s">
        <v>105</v>
      </c>
    </row>
    <row r="22" spans="1:38" s="83" customFormat="1" ht="42.75" customHeight="1" x14ac:dyDescent="0.25">
      <c r="A22" s="26">
        <v>4</v>
      </c>
      <c r="B22" s="22" t="s">
        <v>98</v>
      </c>
      <c r="C22" s="125" t="s">
        <v>99</v>
      </c>
      <c r="D22" s="126" t="s">
        <v>91</v>
      </c>
      <c r="E22" s="24" t="s">
        <v>105</v>
      </c>
      <c r="F22" s="24" t="s">
        <v>105</v>
      </c>
      <c r="G22" s="24" t="s">
        <v>105</v>
      </c>
      <c r="H22" s="24" t="s">
        <v>105</v>
      </c>
      <c r="I22" s="24">
        <f t="shared" ref="I22:AK22" si="4">SUMIF($A23:$A77,$A22,I23:I77)</f>
        <v>0</v>
      </c>
      <c r="J22" s="24">
        <f t="shared" si="4"/>
        <v>0</v>
      </c>
      <c r="K22" s="24">
        <f t="shared" si="4"/>
        <v>0</v>
      </c>
      <c r="L22" s="24">
        <f t="shared" si="4"/>
        <v>0</v>
      </c>
      <c r="M22" s="24">
        <f t="shared" si="4"/>
        <v>0</v>
      </c>
      <c r="N22" s="24">
        <f t="shared" si="4"/>
        <v>0</v>
      </c>
      <c r="O22" s="24">
        <f t="shared" si="4"/>
        <v>0</v>
      </c>
      <c r="P22" s="24">
        <f t="shared" si="4"/>
        <v>0</v>
      </c>
      <c r="Q22" s="24">
        <f t="shared" si="4"/>
        <v>0</v>
      </c>
      <c r="R22" s="24">
        <f t="shared" si="4"/>
        <v>0</v>
      </c>
      <c r="S22" s="24">
        <f t="shared" si="4"/>
        <v>0</v>
      </c>
      <c r="T22" s="24">
        <f t="shared" si="4"/>
        <v>0</v>
      </c>
      <c r="U22" s="24">
        <f t="shared" si="4"/>
        <v>0</v>
      </c>
      <c r="V22" s="24">
        <f t="shared" si="4"/>
        <v>0</v>
      </c>
      <c r="W22" s="24">
        <f t="shared" si="4"/>
        <v>0</v>
      </c>
      <c r="X22" s="24">
        <f t="shared" si="4"/>
        <v>0</v>
      </c>
      <c r="Y22" s="24">
        <f t="shared" si="4"/>
        <v>0</v>
      </c>
      <c r="Z22" s="24">
        <f t="shared" si="4"/>
        <v>0</v>
      </c>
      <c r="AA22" s="24">
        <f t="shared" si="4"/>
        <v>0</v>
      </c>
      <c r="AB22" s="24">
        <f t="shared" si="4"/>
        <v>0</v>
      </c>
      <c r="AC22" s="24">
        <f t="shared" si="4"/>
        <v>0</v>
      </c>
      <c r="AD22" s="24">
        <f t="shared" si="4"/>
        <v>0</v>
      </c>
      <c r="AE22" s="24">
        <f t="shared" si="4"/>
        <v>0</v>
      </c>
      <c r="AF22" s="24">
        <f t="shared" si="4"/>
        <v>0</v>
      </c>
      <c r="AG22" s="24">
        <f t="shared" si="4"/>
        <v>0</v>
      </c>
      <c r="AH22" s="24">
        <f t="shared" si="4"/>
        <v>0</v>
      </c>
      <c r="AI22" s="24">
        <f t="shared" si="4"/>
        <v>0</v>
      </c>
      <c r="AJ22" s="24">
        <f t="shared" si="4"/>
        <v>0</v>
      </c>
      <c r="AK22" s="24">
        <f t="shared" si="4"/>
        <v>0</v>
      </c>
      <c r="AL22" s="24" t="s">
        <v>105</v>
      </c>
    </row>
    <row r="23" spans="1:38" s="83" customFormat="1" ht="42.75" customHeight="1" x14ac:dyDescent="0.25">
      <c r="A23" s="26">
        <v>5</v>
      </c>
      <c r="B23" s="22" t="s">
        <v>100</v>
      </c>
      <c r="C23" s="125" t="s">
        <v>101</v>
      </c>
      <c r="D23" s="126" t="s">
        <v>91</v>
      </c>
      <c r="E23" s="24" t="s">
        <v>105</v>
      </c>
      <c r="F23" s="24" t="s">
        <v>105</v>
      </c>
      <c r="G23" s="24" t="s">
        <v>105</v>
      </c>
      <c r="H23" s="24" t="s">
        <v>105</v>
      </c>
      <c r="I23" s="24">
        <f t="shared" ref="I23:AK23" si="5">SUMIF($A24:$A77,$A23,I24:I77)</f>
        <v>0</v>
      </c>
      <c r="J23" s="24">
        <f t="shared" si="5"/>
        <v>0</v>
      </c>
      <c r="K23" s="24">
        <f t="shared" si="5"/>
        <v>0</v>
      </c>
      <c r="L23" s="24">
        <f t="shared" si="5"/>
        <v>0</v>
      </c>
      <c r="M23" s="24">
        <f t="shared" si="5"/>
        <v>0</v>
      </c>
      <c r="N23" s="24">
        <f t="shared" si="5"/>
        <v>0</v>
      </c>
      <c r="O23" s="24">
        <f t="shared" si="5"/>
        <v>0</v>
      </c>
      <c r="P23" s="24">
        <f t="shared" si="5"/>
        <v>0</v>
      </c>
      <c r="Q23" s="24">
        <f t="shared" si="5"/>
        <v>0</v>
      </c>
      <c r="R23" s="24">
        <f t="shared" si="5"/>
        <v>0</v>
      </c>
      <c r="S23" s="24">
        <f t="shared" si="5"/>
        <v>0</v>
      </c>
      <c r="T23" s="24">
        <f t="shared" si="5"/>
        <v>0</v>
      </c>
      <c r="U23" s="24">
        <f t="shared" si="5"/>
        <v>0</v>
      </c>
      <c r="V23" s="24">
        <f t="shared" si="5"/>
        <v>0</v>
      </c>
      <c r="W23" s="24">
        <f t="shared" si="5"/>
        <v>0</v>
      </c>
      <c r="X23" s="24">
        <f t="shared" si="5"/>
        <v>0</v>
      </c>
      <c r="Y23" s="24">
        <f t="shared" si="5"/>
        <v>0</v>
      </c>
      <c r="Z23" s="24">
        <f t="shared" si="5"/>
        <v>0</v>
      </c>
      <c r="AA23" s="24">
        <f t="shared" si="5"/>
        <v>0</v>
      </c>
      <c r="AB23" s="24">
        <f t="shared" si="5"/>
        <v>0</v>
      </c>
      <c r="AC23" s="24">
        <f t="shared" si="5"/>
        <v>0</v>
      </c>
      <c r="AD23" s="24">
        <f t="shared" si="5"/>
        <v>0</v>
      </c>
      <c r="AE23" s="24">
        <f t="shared" si="5"/>
        <v>0</v>
      </c>
      <c r="AF23" s="24">
        <f t="shared" si="5"/>
        <v>0</v>
      </c>
      <c r="AG23" s="24">
        <f t="shared" si="5"/>
        <v>0</v>
      </c>
      <c r="AH23" s="24">
        <f t="shared" si="5"/>
        <v>0</v>
      </c>
      <c r="AI23" s="24">
        <f t="shared" si="5"/>
        <v>0</v>
      </c>
      <c r="AJ23" s="24">
        <f t="shared" si="5"/>
        <v>0</v>
      </c>
      <c r="AK23" s="24">
        <f t="shared" si="5"/>
        <v>0</v>
      </c>
      <c r="AL23" s="24" t="s">
        <v>105</v>
      </c>
    </row>
    <row r="24" spans="1:38" s="83" customFormat="1" ht="42.75" customHeight="1" x14ac:dyDescent="0.25">
      <c r="A24" s="26">
        <v>6</v>
      </c>
      <c r="B24" s="22" t="s">
        <v>102</v>
      </c>
      <c r="C24" s="125" t="s">
        <v>103</v>
      </c>
      <c r="D24" s="126" t="s">
        <v>91</v>
      </c>
      <c r="E24" s="24" t="s">
        <v>105</v>
      </c>
      <c r="F24" s="24" t="s">
        <v>105</v>
      </c>
      <c r="G24" s="24" t="s">
        <v>105</v>
      </c>
      <c r="H24" s="24" t="s">
        <v>105</v>
      </c>
      <c r="I24" s="24">
        <f t="shared" ref="I24:AK24" si="6">SUMIF($A25:$A77,$A24,I25:I77)</f>
        <v>0</v>
      </c>
      <c r="J24" s="24">
        <f t="shared" si="6"/>
        <v>0</v>
      </c>
      <c r="K24" s="24">
        <f t="shared" si="6"/>
        <v>0</v>
      </c>
      <c r="L24" s="24">
        <f t="shared" si="6"/>
        <v>3.58</v>
      </c>
      <c r="M24" s="24">
        <f t="shared" si="6"/>
        <v>0</v>
      </c>
      <c r="N24" s="24">
        <f t="shared" si="6"/>
        <v>0</v>
      </c>
      <c r="O24" s="24">
        <f t="shared" si="6"/>
        <v>3.58</v>
      </c>
      <c r="P24" s="24">
        <f t="shared" si="6"/>
        <v>0</v>
      </c>
      <c r="Q24" s="24">
        <f t="shared" si="6"/>
        <v>0</v>
      </c>
      <c r="R24" s="24">
        <f t="shared" si="6"/>
        <v>0</v>
      </c>
      <c r="S24" s="24">
        <f t="shared" si="6"/>
        <v>0</v>
      </c>
      <c r="T24" s="24">
        <f t="shared" si="6"/>
        <v>0</v>
      </c>
      <c r="U24" s="24">
        <f t="shared" si="6"/>
        <v>0</v>
      </c>
      <c r="V24" s="24">
        <f t="shared" si="6"/>
        <v>0</v>
      </c>
      <c r="W24" s="24">
        <f t="shared" si="6"/>
        <v>0</v>
      </c>
      <c r="X24" s="24">
        <f t="shared" si="6"/>
        <v>0</v>
      </c>
      <c r="Y24" s="24">
        <f t="shared" si="6"/>
        <v>3.58</v>
      </c>
      <c r="Z24" s="24">
        <f t="shared" si="6"/>
        <v>0</v>
      </c>
      <c r="AA24" s="24">
        <f t="shared" si="6"/>
        <v>0</v>
      </c>
      <c r="AB24" s="24">
        <f t="shared" si="6"/>
        <v>0</v>
      </c>
      <c r="AC24" s="24">
        <f t="shared" si="6"/>
        <v>0</v>
      </c>
      <c r="AD24" s="24">
        <f t="shared" si="6"/>
        <v>3.58</v>
      </c>
      <c r="AE24" s="24">
        <f t="shared" si="6"/>
        <v>0</v>
      </c>
      <c r="AF24" s="24">
        <f t="shared" si="6"/>
        <v>0</v>
      </c>
      <c r="AG24" s="24">
        <f t="shared" si="6"/>
        <v>0</v>
      </c>
      <c r="AH24" s="24">
        <f t="shared" si="6"/>
        <v>0</v>
      </c>
      <c r="AI24" s="24">
        <f t="shared" si="6"/>
        <v>0</v>
      </c>
      <c r="AJ24" s="24">
        <f t="shared" si="6"/>
        <v>3.58</v>
      </c>
      <c r="AK24" s="24">
        <f t="shared" si="6"/>
        <v>0</v>
      </c>
      <c r="AL24" s="24" t="s">
        <v>105</v>
      </c>
    </row>
    <row r="25" spans="1:38" s="129" customFormat="1" x14ac:dyDescent="0.25">
      <c r="A25" s="27"/>
      <c r="B25" s="127" t="s">
        <v>104</v>
      </c>
      <c r="C25" s="128" t="s">
        <v>793</v>
      </c>
      <c r="D25" s="28" t="s">
        <v>91</v>
      </c>
      <c r="E25" s="105" t="str">
        <f>E18</f>
        <v>НД</v>
      </c>
      <c r="F25" s="105" t="str">
        <f t="shared" ref="F25:H25" si="7">F18</f>
        <v>НД</v>
      </c>
      <c r="G25" s="105" t="str">
        <f t="shared" si="7"/>
        <v>НД</v>
      </c>
      <c r="H25" s="105" t="str">
        <f t="shared" si="7"/>
        <v>НД</v>
      </c>
      <c r="I25" s="105">
        <f>I46</f>
        <v>2.1864406779661016</v>
      </c>
      <c r="J25" s="105" t="s">
        <v>105</v>
      </c>
      <c r="K25" s="105">
        <v>0</v>
      </c>
      <c r="L25" s="105">
        <f>L46+L73</f>
        <v>22.6</v>
      </c>
      <c r="M25" s="105">
        <f>M46+M73</f>
        <v>0.89</v>
      </c>
      <c r="N25" s="105">
        <f>N46+N73</f>
        <v>12.520000000000001</v>
      </c>
      <c r="O25" s="105">
        <f>O46+O73</f>
        <v>6.4</v>
      </c>
      <c r="P25" s="105">
        <f>P46</f>
        <v>2.78</v>
      </c>
      <c r="Q25" s="105" t="s">
        <v>105</v>
      </c>
      <c r="R25" s="105" t="s">
        <v>105</v>
      </c>
      <c r="S25" s="105" t="s">
        <v>105</v>
      </c>
      <c r="T25" s="105" t="s">
        <v>105</v>
      </c>
      <c r="U25" s="105" t="s">
        <v>105</v>
      </c>
      <c r="V25" s="105">
        <v>0</v>
      </c>
      <c r="W25" s="105">
        <v>0</v>
      </c>
      <c r="X25" s="105">
        <f>X46</f>
        <v>0.3</v>
      </c>
      <c r="Y25" s="105">
        <f>Y46+Y73</f>
        <v>5.05</v>
      </c>
      <c r="Z25" s="105" t="s">
        <v>105</v>
      </c>
      <c r="AA25" s="105" t="s">
        <v>105</v>
      </c>
      <c r="AB25" s="105">
        <v>0</v>
      </c>
      <c r="AC25" s="105">
        <v>0</v>
      </c>
      <c r="AD25" s="105">
        <f>AD46+AD73</f>
        <v>5.05</v>
      </c>
      <c r="AE25" s="105" t="s">
        <v>105</v>
      </c>
      <c r="AF25" s="105">
        <f>AF46</f>
        <v>2.5299999999999998</v>
      </c>
      <c r="AG25" s="105" t="s">
        <v>105</v>
      </c>
      <c r="AH25" s="105">
        <f>AH46+AH73</f>
        <v>15.02</v>
      </c>
      <c r="AI25" s="105" t="s">
        <v>105</v>
      </c>
      <c r="AJ25" s="105">
        <f>AJ46+AJ73</f>
        <v>22.6</v>
      </c>
      <c r="AK25" s="105" t="s">
        <v>105</v>
      </c>
      <c r="AL25" s="86" t="s">
        <v>105</v>
      </c>
    </row>
    <row r="26" spans="1:38" s="93" customFormat="1" x14ac:dyDescent="0.25">
      <c r="A26" s="34">
        <v>1</v>
      </c>
      <c r="B26" s="35" t="s">
        <v>106</v>
      </c>
      <c r="C26" s="130" t="s">
        <v>107</v>
      </c>
      <c r="D26" s="105" t="s">
        <v>91</v>
      </c>
      <c r="E26" s="105" t="s">
        <v>105</v>
      </c>
      <c r="F26" s="105" t="s">
        <v>105</v>
      </c>
      <c r="G26" s="105" t="s">
        <v>105</v>
      </c>
      <c r="H26" s="105" t="s">
        <v>105</v>
      </c>
      <c r="I26" s="105">
        <f>I30</f>
        <v>0</v>
      </c>
      <c r="J26" s="105">
        <f t="shared" ref="J26:AK26" si="8">J30</f>
        <v>0</v>
      </c>
      <c r="K26" s="105">
        <f t="shared" si="8"/>
        <v>0</v>
      </c>
      <c r="L26" s="105">
        <f t="shared" si="8"/>
        <v>0</v>
      </c>
      <c r="M26" s="105">
        <f t="shared" si="8"/>
        <v>0</v>
      </c>
      <c r="N26" s="105">
        <f t="shared" si="8"/>
        <v>0</v>
      </c>
      <c r="O26" s="105">
        <f t="shared" si="8"/>
        <v>0</v>
      </c>
      <c r="P26" s="105">
        <f t="shared" si="8"/>
        <v>0</v>
      </c>
      <c r="Q26" s="105">
        <f t="shared" si="8"/>
        <v>0</v>
      </c>
      <c r="R26" s="105">
        <f t="shared" si="8"/>
        <v>0</v>
      </c>
      <c r="S26" s="105">
        <f t="shared" si="8"/>
        <v>0</v>
      </c>
      <c r="T26" s="105">
        <f t="shared" si="8"/>
        <v>0</v>
      </c>
      <c r="U26" s="105">
        <f t="shared" si="8"/>
        <v>0</v>
      </c>
      <c r="V26" s="105">
        <f t="shared" si="8"/>
        <v>0</v>
      </c>
      <c r="W26" s="105">
        <f t="shared" si="8"/>
        <v>0</v>
      </c>
      <c r="X26" s="105">
        <f t="shared" si="8"/>
        <v>0</v>
      </c>
      <c r="Y26" s="105">
        <f t="shared" si="8"/>
        <v>0</v>
      </c>
      <c r="Z26" s="105">
        <f t="shared" si="8"/>
        <v>0</v>
      </c>
      <c r="AA26" s="105">
        <f t="shared" si="8"/>
        <v>0</v>
      </c>
      <c r="AB26" s="105">
        <f t="shared" si="8"/>
        <v>0</v>
      </c>
      <c r="AC26" s="105">
        <f t="shared" si="8"/>
        <v>0</v>
      </c>
      <c r="AD26" s="417">
        <f t="shared" si="8"/>
        <v>0</v>
      </c>
      <c r="AE26" s="417">
        <f t="shared" si="8"/>
        <v>0</v>
      </c>
      <c r="AF26" s="417">
        <f t="shared" si="8"/>
        <v>0</v>
      </c>
      <c r="AG26" s="105">
        <f t="shared" si="8"/>
        <v>0</v>
      </c>
      <c r="AH26" s="105">
        <f t="shared" si="8"/>
        <v>0</v>
      </c>
      <c r="AI26" s="105">
        <f t="shared" si="8"/>
        <v>0</v>
      </c>
      <c r="AJ26" s="417">
        <f t="shared" si="8"/>
        <v>0</v>
      </c>
      <c r="AK26" s="105">
        <f t="shared" si="8"/>
        <v>0</v>
      </c>
      <c r="AL26" s="131" t="s">
        <v>105</v>
      </c>
    </row>
    <row r="27" spans="1:38" s="98" customFormat="1" ht="31.5" x14ac:dyDescent="0.25">
      <c r="A27" s="39"/>
      <c r="B27" s="40" t="s">
        <v>108</v>
      </c>
      <c r="C27" s="461" t="s">
        <v>109</v>
      </c>
      <c r="D27" s="101" t="s">
        <v>91</v>
      </c>
      <c r="E27" s="101" t="s">
        <v>105</v>
      </c>
      <c r="F27" s="101" t="s">
        <v>105</v>
      </c>
      <c r="G27" s="101" t="s">
        <v>105</v>
      </c>
      <c r="H27" s="101" t="s">
        <v>105</v>
      </c>
      <c r="I27" s="101">
        <v>0</v>
      </c>
      <c r="J27" s="101">
        <v>0</v>
      </c>
      <c r="K27" s="101">
        <v>0</v>
      </c>
      <c r="L27" s="101">
        <v>0</v>
      </c>
      <c r="M27" s="101">
        <v>0</v>
      </c>
      <c r="N27" s="101">
        <v>0</v>
      </c>
      <c r="O27" s="101">
        <v>0</v>
      </c>
      <c r="P27" s="101">
        <v>0</v>
      </c>
      <c r="Q27" s="101">
        <v>0</v>
      </c>
      <c r="R27" s="101">
        <v>0</v>
      </c>
      <c r="S27" s="101">
        <v>0</v>
      </c>
      <c r="T27" s="101">
        <v>0</v>
      </c>
      <c r="U27" s="101">
        <v>0</v>
      </c>
      <c r="V27" s="101">
        <v>0</v>
      </c>
      <c r="W27" s="101">
        <v>0</v>
      </c>
      <c r="X27" s="101">
        <v>0</v>
      </c>
      <c r="Y27" s="101">
        <v>0</v>
      </c>
      <c r="Z27" s="101">
        <v>0</v>
      </c>
      <c r="AA27" s="101">
        <v>0</v>
      </c>
      <c r="AB27" s="101">
        <v>0</v>
      </c>
      <c r="AC27" s="101">
        <v>0</v>
      </c>
      <c r="AD27" s="101">
        <v>0</v>
      </c>
      <c r="AE27" s="101">
        <v>0</v>
      </c>
      <c r="AF27" s="101">
        <v>0</v>
      </c>
      <c r="AG27" s="101">
        <v>0</v>
      </c>
      <c r="AH27" s="101">
        <v>0</v>
      </c>
      <c r="AI27" s="101">
        <v>0</v>
      </c>
      <c r="AJ27" s="101">
        <v>0</v>
      </c>
      <c r="AK27" s="101">
        <v>0</v>
      </c>
      <c r="AL27" s="132" t="s">
        <v>105</v>
      </c>
    </row>
    <row r="28" spans="1:38" s="98" customFormat="1" ht="47.25" x14ac:dyDescent="0.25">
      <c r="A28" s="99"/>
      <c r="B28" s="95" t="s">
        <v>110</v>
      </c>
      <c r="C28" s="462" t="s">
        <v>262</v>
      </c>
      <c r="D28" s="43" t="s">
        <v>91</v>
      </c>
      <c r="E28" s="101" t="s">
        <v>263</v>
      </c>
      <c r="F28" s="102" t="s">
        <v>105</v>
      </c>
      <c r="G28" s="102" t="s">
        <v>105</v>
      </c>
      <c r="H28" s="102" t="s">
        <v>105</v>
      </c>
      <c r="I28" s="101">
        <v>0</v>
      </c>
      <c r="J28" s="101">
        <v>0</v>
      </c>
      <c r="K28" s="101">
        <v>0</v>
      </c>
      <c r="L28" s="101">
        <v>0</v>
      </c>
      <c r="M28" s="101">
        <v>0</v>
      </c>
      <c r="N28" s="101">
        <v>0</v>
      </c>
      <c r="O28" s="101">
        <v>0</v>
      </c>
      <c r="P28" s="101">
        <v>0</v>
      </c>
      <c r="Q28" s="101">
        <v>0</v>
      </c>
      <c r="R28" s="101">
        <v>0</v>
      </c>
      <c r="S28" s="101">
        <v>0</v>
      </c>
      <c r="T28" s="101">
        <v>0</v>
      </c>
      <c r="U28" s="101">
        <v>0</v>
      </c>
      <c r="V28" s="101">
        <v>0</v>
      </c>
      <c r="W28" s="101">
        <v>0</v>
      </c>
      <c r="X28" s="101">
        <v>0</v>
      </c>
      <c r="Y28" s="101">
        <v>0</v>
      </c>
      <c r="Z28" s="101">
        <v>0</v>
      </c>
      <c r="AA28" s="101">
        <v>0</v>
      </c>
      <c r="AB28" s="101">
        <v>0</v>
      </c>
      <c r="AC28" s="101">
        <v>0</v>
      </c>
      <c r="AD28" s="101">
        <v>0</v>
      </c>
      <c r="AE28" s="101">
        <v>0</v>
      </c>
      <c r="AF28" s="101">
        <v>0</v>
      </c>
      <c r="AG28" s="101">
        <v>0</v>
      </c>
      <c r="AH28" s="101">
        <v>0</v>
      </c>
      <c r="AI28" s="101">
        <v>0</v>
      </c>
      <c r="AJ28" s="101">
        <v>0</v>
      </c>
      <c r="AK28" s="101">
        <v>0</v>
      </c>
      <c r="AL28" s="132"/>
    </row>
    <row r="29" spans="1:38" s="98" customFormat="1" ht="47.25" x14ac:dyDescent="0.25">
      <c r="A29" s="99"/>
      <c r="B29" s="95" t="s">
        <v>112</v>
      </c>
      <c r="C29" s="462" t="s">
        <v>264</v>
      </c>
      <c r="D29" s="43" t="s">
        <v>91</v>
      </c>
      <c r="E29" s="101" t="s">
        <v>263</v>
      </c>
      <c r="F29" s="102" t="s">
        <v>105</v>
      </c>
      <c r="G29" s="102" t="s">
        <v>105</v>
      </c>
      <c r="H29" s="102" t="s">
        <v>105</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c r="AK29" s="101">
        <v>0</v>
      </c>
      <c r="AL29" s="132"/>
    </row>
    <row r="30" spans="1:38" ht="47.25" x14ac:dyDescent="0.25">
      <c r="A30" s="39"/>
      <c r="B30" s="412" t="s">
        <v>114</v>
      </c>
      <c r="C30" s="463" t="s">
        <v>115</v>
      </c>
      <c r="D30" s="414" t="s">
        <v>91</v>
      </c>
      <c r="E30" s="414" t="s">
        <v>105</v>
      </c>
      <c r="F30" s="415" t="s">
        <v>105</v>
      </c>
      <c r="G30" s="415" t="s">
        <v>105</v>
      </c>
      <c r="H30" s="415" t="s">
        <v>105</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459" t="s">
        <v>105</v>
      </c>
    </row>
    <row r="31" spans="1:38" s="104" customFormat="1" ht="31.5" x14ac:dyDescent="0.25">
      <c r="A31" s="39"/>
      <c r="B31" s="40" t="s">
        <v>116</v>
      </c>
      <c r="C31" s="461" t="s">
        <v>117</v>
      </c>
      <c r="D31" s="101" t="s">
        <v>91</v>
      </c>
      <c r="E31" s="101" t="s">
        <v>105</v>
      </c>
      <c r="F31" s="102" t="s">
        <v>105</v>
      </c>
      <c r="G31" s="102" t="s">
        <v>105</v>
      </c>
      <c r="H31" s="102" t="s">
        <v>105</v>
      </c>
      <c r="I31" s="101">
        <v>0</v>
      </c>
      <c r="J31" s="101">
        <v>0</v>
      </c>
      <c r="K31" s="42">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32" t="s">
        <v>105</v>
      </c>
    </row>
    <row r="32" spans="1:38" s="104" customFormat="1" ht="63" x14ac:dyDescent="0.25">
      <c r="A32" s="39"/>
      <c r="B32" s="40" t="s">
        <v>118</v>
      </c>
      <c r="C32" s="461" t="s">
        <v>119</v>
      </c>
      <c r="D32" s="101" t="s">
        <v>91</v>
      </c>
      <c r="E32" s="101" t="s">
        <v>105</v>
      </c>
      <c r="F32" s="102" t="s">
        <v>105</v>
      </c>
      <c r="G32" s="102" t="s">
        <v>105</v>
      </c>
      <c r="H32" s="102" t="s">
        <v>105</v>
      </c>
      <c r="I32" s="101">
        <v>0</v>
      </c>
      <c r="J32" s="101">
        <v>0</v>
      </c>
      <c r="K32" s="42">
        <v>0</v>
      </c>
      <c r="L32" s="101">
        <v>0</v>
      </c>
      <c r="M32" s="101">
        <v>0</v>
      </c>
      <c r="N32" s="101">
        <v>0</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c r="AL32" s="132" t="s">
        <v>105</v>
      </c>
    </row>
    <row r="33" spans="1:38" s="104" customFormat="1" ht="31.5" x14ac:dyDescent="0.25">
      <c r="A33" s="39"/>
      <c r="B33" s="40" t="s">
        <v>120</v>
      </c>
      <c r="C33" s="461" t="s">
        <v>121</v>
      </c>
      <c r="D33" s="101" t="s">
        <v>91</v>
      </c>
      <c r="E33" s="101" t="s">
        <v>105</v>
      </c>
      <c r="F33" s="102" t="s">
        <v>105</v>
      </c>
      <c r="G33" s="102" t="s">
        <v>105</v>
      </c>
      <c r="H33" s="102" t="s">
        <v>105</v>
      </c>
      <c r="I33" s="101">
        <v>0</v>
      </c>
      <c r="J33" s="101">
        <v>0</v>
      </c>
      <c r="K33" s="42">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32" t="s">
        <v>105</v>
      </c>
    </row>
    <row r="34" spans="1:38" s="104" customFormat="1" ht="31.5" x14ac:dyDescent="0.25">
      <c r="A34" s="39"/>
      <c r="B34" s="40" t="s">
        <v>122</v>
      </c>
      <c r="C34" s="461" t="s">
        <v>123</v>
      </c>
      <c r="D34" s="101" t="s">
        <v>91</v>
      </c>
      <c r="E34" s="101" t="s">
        <v>105</v>
      </c>
      <c r="F34" s="102" t="s">
        <v>105</v>
      </c>
      <c r="G34" s="102" t="s">
        <v>105</v>
      </c>
      <c r="H34" s="102" t="s">
        <v>105</v>
      </c>
      <c r="I34" s="101">
        <v>0</v>
      </c>
      <c r="J34" s="101">
        <v>0</v>
      </c>
      <c r="K34" s="42">
        <v>0</v>
      </c>
      <c r="L34" s="101">
        <v>0</v>
      </c>
      <c r="M34" s="101">
        <v>0</v>
      </c>
      <c r="N34" s="101">
        <v>0</v>
      </c>
      <c r="O34" s="101">
        <v>0</v>
      </c>
      <c r="P34" s="101">
        <v>0</v>
      </c>
      <c r="Q34" s="101">
        <v>0</v>
      </c>
      <c r="R34" s="101">
        <v>0</v>
      </c>
      <c r="S34" s="101">
        <v>0</v>
      </c>
      <c r="T34" s="101">
        <v>0</v>
      </c>
      <c r="U34" s="101">
        <v>0</v>
      </c>
      <c r="V34" s="101">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32" t="s">
        <v>105</v>
      </c>
    </row>
    <row r="35" spans="1:38" ht="31.5" x14ac:dyDescent="0.25">
      <c r="A35" s="39"/>
      <c r="B35" s="40" t="s">
        <v>124</v>
      </c>
      <c r="C35" s="461" t="s">
        <v>125</v>
      </c>
      <c r="D35" s="101" t="s">
        <v>91</v>
      </c>
      <c r="E35" s="101" t="s">
        <v>105</v>
      </c>
      <c r="F35" s="102" t="s">
        <v>105</v>
      </c>
      <c r="G35" s="102" t="s">
        <v>105</v>
      </c>
      <c r="H35" s="102" t="s">
        <v>105</v>
      </c>
      <c r="I35" s="101">
        <v>0</v>
      </c>
      <c r="J35" s="101">
        <v>0</v>
      </c>
      <c r="K35" s="42">
        <v>0</v>
      </c>
      <c r="L35" s="101">
        <v>0</v>
      </c>
      <c r="M35" s="101">
        <v>0</v>
      </c>
      <c r="N35" s="101">
        <v>0</v>
      </c>
      <c r="O35" s="101">
        <v>0</v>
      </c>
      <c r="P35" s="101">
        <v>0</v>
      </c>
      <c r="Q35" s="101">
        <v>0</v>
      </c>
      <c r="R35" s="101">
        <v>0</v>
      </c>
      <c r="S35" s="101">
        <v>0</v>
      </c>
      <c r="T35" s="101">
        <v>0</v>
      </c>
      <c r="U35" s="101">
        <v>0</v>
      </c>
      <c r="V35" s="101">
        <v>0</v>
      </c>
      <c r="W35" s="101">
        <v>0</v>
      </c>
      <c r="X35" s="101">
        <v>0</v>
      </c>
      <c r="Y35" s="101">
        <v>0</v>
      </c>
      <c r="Z35" s="101">
        <v>0</v>
      </c>
      <c r="AA35" s="101">
        <v>0</v>
      </c>
      <c r="AB35" s="101">
        <v>0</v>
      </c>
      <c r="AC35" s="101">
        <v>0</v>
      </c>
      <c r="AD35" s="101">
        <v>0</v>
      </c>
      <c r="AE35" s="101">
        <v>0</v>
      </c>
      <c r="AF35" s="101">
        <v>0</v>
      </c>
      <c r="AG35" s="101">
        <v>0</v>
      </c>
      <c r="AH35" s="101">
        <v>0</v>
      </c>
      <c r="AI35" s="101">
        <v>0</v>
      </c>
      <c r="AJ35" s="101">
        <v>0</v>
      </c>
      <c r="AK35" s="101">
        <v>0</v>
      </c>
      <c r="AL35" s="132" t="s">
        <v>105</v>
      </c>
    </row>
    <row r="36" spans="1:38" ht="78.75" x14ac:dyDescent="0.25">
      <c r="A36" s="39"/>
      <c r="B36" s="40" t="s">
        <v>124</v>
      </c>
      <c r="C36" s="461" t="s">
        <v>126</v>
      </c>
      <c r="D36" s="101" t="s">
        <v>91</v>
      </c>
      <c r="E36" s="101" t="s">
        <v>105</v>
      </c>
      <c r="F36" s="102" t="s">
        <v>105</v>
      </c>
      <c r="G36" s="102" t="s">
        <v>105</v>
      </c>
      <c r="H36" s="102" t="s">
        <v>105</v>
      </c>
      <c r="I36" s="101">
        <v>0</v>
      </c>
      <c r="J36" s="101">
        <v>0</v>
      </c>
      <c r="K36" s="101">
        <v>0</v>
      </c>
      <c r="L36" s="101">
        <v>0</v>
      </c>
      <c r="M36" s="101">
        <v>0</v>
      </c>
      <c r="N36" s="101">
        <v>0</v>
      </c>
      <c r="O36" s="101">
        <v>0</v>
      </c>
      <c r="P36" s="101">
        <v>0</v>
      </c>
      <c r="Q36" s="101">
        <v>0</v>
      </c>
      <c r="R36" s="101">
        <v>0</v>
      </c>
      <c r="S36" s="101">
        <v>0</v>
      </c>
      <c r="T36" s="101">
        <v>0</v>
      </c>
      <c r="U36" s="101">
        <v>0</v>
      </c>
      <c r="V36" s="101">
        <v>0</v>
      </c>
      <c r="W36" s="101">
        <v>0</v>
      </c>
      <c r="X36" s="101">
        <v>0</v>
      </c>
      <c r="Y36" s="101">
        <v>0</v>
      </c>
      <c r="Z36" s="101">
        <v>0</v>
      </c>
      <c r="AA36" s="101">
        <v>0</v>
      </c>
      <c r="AB36" s="101">
        <v>0</v>
      </c>
      <c r="AC36" s="101">
        <v>0</v>
      </c>
      <c r="AD36" s="101">
        <v>0</v>
      </c>
      <c r="AE36" s="101">
        <v>0</v>
      </c>
      <c r="AF36" s="101">
        <v>0</v>
      </c>
      <c r="AG36" s="101">
        <v>0</v>
      </c>
      <c r="AH36" s="101">
        <v>0</v>
      </c>
      <c r="AI36" s="101">
        <v>0</v>
      </c>
      <c r="AJ36" s="101">
        <v>0</v>
      </c>
      <c r="AK36" s="101">
        <v>0</v>
      </c>
      <c r="AL36" s="132" t="s">
        <v>105</v>
      </c>
    </row>
    <row r="37" spans="1:38" ht="78.75" x14ac:dyDescent="0.25">
      <c r="A37" s="39"/>
      <c r="B37" s="40" t="s">
        <v>124</v>
      </c>
      <c r="C37" s="461" t="s">
        <v>127</v>
      </c>
      <c r="D37" s="101" t="s">
        <v>91</v>
      </c>
      <c r="E37" s="101" t="s">
        <v>105</v>
      </c>
      <c r="F37" s="102" t="s">
        <v>105</v>
      </c>
      <c r="G37" s="102" t="s">
        <v>105</v>
      </c>
      <c r="H37" s="102" t="s">
        <v>105</v>
      </c>
      <c r="I37" s="101">
        <v>0</v>
      </c>
      <c r="J37" s="101">
        <v>0</v>
      </c>
      <c r="K37" s="101">
        <v>0</v>
      </c>
      <c r="L37" s="101">
        <v>0</v>
      </c>
      <c r="M37" s="101">
        <v>0</v>
      </c>
      <c r="N37" s="101">
        <v>0</v>
      </c>
      <c r="O37" s="101">
        <v>0</v>
      </c>
      <c r="P37" s="101">
        <v>0</v>
      </c>
      <c r="Q37" s="101">
        <v>0</v>
      </c>
      <c r="R37" s="101">
        <v>0</v>
      </c>
      <c r="S37" s="101">
        <v>0</v>
      </c>
      <c r="T37" s="101">
        <v>0</v>
      </c>
      <c r="U37" s="101">
        <v>0</v>
      </c>
      <c r="V37" s="101">
        <v>0</v>
      </c>
      <c r="W37" s="101">
        <v>0</v>
      </c>
      <c r="X37" s="101">
        <v>0</v>
      </c>
      <c r="Y37" s="101">
        <v>0</v>
      </c>
      <c r="Z37" s="101">
        <v>0</v>
      </c>
      <c r="AA37" s="101">
        <v>0</v>
      </c>
      <c r="AB37" s="101">
        <v>0</v>
      </c>
      <c r="AC37" s="101">
        <v>0</v>
      </c>
      <c r="AD37" s="101">
        <v>0</v>
      </c>
      <c r="AE37" s="101">
        <v>0</v>
      </c>
      <c r="AF37" s="101">
        <v>0</v>
      </c>
      <c r="AG37" s="101">
        <v>0</v>
      </c>
      <c r="AH37" s="101">
        <v>0</v>
      </c>
      <c r="AI37" s="101">
        <v>0</v>
      </c>
      <c r="AJ37" s="101">
        <v>0</v>
      </c>
      <c r="AK37" s="101">
        <v>0</v>
      </c>
      <c r="AL37" s="132" t="s">
        <v>105</v>
      </c>
    </row>
    <row r="38" spans="1:38" ht="78.75" x14ac:dyDescent="0.25">
      <c r="A38" s="39"/>
      <c r="B38" s="40" t="s">
        <v>124</v>
      </c>
      <c r="C38" s="461" t="s">
        <v>128</v>
      </c>
      <c r="D38" s="101" t="s">
        <v>91</v>
      </c>
      <c r="E38" s="101" t="s">
        <v>105</v>
      </c>
      <c r="F38" s="102" t="s">
        <v>105</v>
      </c>
      <c r="G38" s="102" t="s">
        <v>105</v>
      </c>
      <c r="H38" s="102" t="s">
        <v>105</v>
      </c>
      <c r="I38" s="101">
        <v>0</v>
      </c>
      <c r="J38" s="101">
        <v>0</v>
      </c>
      <c r="K38" s="101">
        <v>0</v>
      </c>
      <c r="L38" s="101">
        <v>0</v>
      </c>
      <c r="M38" s="101">
        <v>0</v>
      </c>
      <c r="N38" s="101">
        <v>0</v>
      </c>
      <c r="O38" s="101">
        <v>0</v>
      </c>
      <c r="P38" s="101">
        <v>0</v>
      </c>
      <c r="Q38" s="101">
        <v>0</v>
      </c>
      <c r="R38" s="101">
        <v>0</v>
      </c>
      <c r="S38" s="101">
        <v>0</v>
      </c>
      <c r="T38" s="101">
        <v>0</v>
      </c>
      <c r="U38" s="101">
        <v>0</v>
      </c>
      <c r="V38" s="101">
        <v>0</v>
      </c>
      <c r="W38" s="101">
        <v>0</v>
      </c>
      <c r="X38" s="101">
        <v>0</v>
      </c>
      <c r="Y38" s="101">
        <v>0</v>
      </c>
      <c r="Z38" s="101">
        <v>0</v>
      </c>
      <c r="AA38" s="101">
        <v>0</v>
      </c>
      <c r="AB38" s="101">
        <v>0</v>
      </c>
      <c r="AC38" s="101">
        <v>0</v>
      </c>
      <c r="AD38" s="101">
        <v>0</v>
      </c>
      <c r="AE38" s="101">
        <v>0</v>
      </c>
      <c r="AF38" s="101">
        <v>0</v>
      </c>
      <c r="AG38" s="101">
        <v>0</v>
      </c>
      <c r="AH38" s="101">
        <v>0</v>
      </c>
      <c r="AI38" s="101">
        <v>0</v>
      </c>
      <c r="AJ38" s="101">
        <v>0</v>
      </c>
      <c r="AK38" s="101">
        <v>0</v>
      </c>
      <c r="AL38" s="132" t="s">
        <v>105</v>
      </c>
    </row>
    <row r="39" spans="1:38" ht="31.5" x14ac:dyDescent="0.25">
      <c r="A39" s="39"/>
      <c r="B39" s="40" t="s">
        <v>129</v>
      </c>
      <c r="C39" s="461" t="s">
        <v>125</v>
      </c>
      <c r="D39" s="101" t="s">
        <v>91</v>
      </c>
      <c r="E39" s="101" t="s">
        <v>105</v>
      </c>
      <c r="F39" s="102" t="s">
        <v>105</v>
      </c>
      <c r="G39" s="102" t="s">
        <v>105</v>
      </c>
      <c r="H39" s="102" t="s">
        <v>105</v>
      </c>
      <c r="I39" s="101">
        <v>0</v>
      </c>
      <c r="J39" s="101">
        <v>0</v>
      </c>
      <c r="K39" s="101">
        <v>0</v>
      </c>
      <c r="L39" s="101">
        <v>0</v>
      </c>
      <c r="M39" s="101">
        <v>0</v>
      </c>
      <c r="N39" s="101">
        <v>0</v>
      </c>
      <c r="O39" s="101">
        <v>0</v>
      </c>
      <c r="P39" s="101">
        <v>0</v>
      </c>
      <c r="Q39" s="101">
        <v>0</v>
      </c>
      <c r="R39" s="101">
        <v>0</v>
      </c>
      <c r="S39" s="101">
        <v>0</v>
      </c>
      <c r="T39" s="101">
        <v>0</v>
      </c>
      <c r="U39" s="101">
        <v>0</v>
      </c>
      <c r="V39" s="101">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32" t="s">
        <v>105</v>
      </c>
    </row>
    <row r="40" spans="1:38" ht="78.75" x14ac:dyDescent="0.25">
      <c r="A40" s="39"/>
      <c r="B40" s="40" t="s">
        <v>129</v>
      </c>
      <c r="C40" s="461" t="s">
        <v>126</v>
      </c>
      <c r="D40" s="101" t="s">
        <v>91</v>
      </c>
      <c r="E40" s="101" t="s">
        <v>105</v>
      </c>
      <c r="F40" s="102" t="s">
        <v>105</v>
      </c>
      <c r="G40" s="102" t="s">
        <v>105</v>
      </c>
      <c r="H40" s="102" t="s">
        <v>105</v>
      </c>
      <c r="I40" s="101">
        <v>0</v>
      </c>
      <c r="J40" s="101">
        <v>0</v>
      </c>
      <c r="K40" s="101">
        <v>0</v>
      </c>
      <c r="L40" s="101">
        <v>0</v>
      </c>
      <c r="M40" s="101">
        <v>0</v>
      </c>
      <c r="N40" s="101">
        <v>0</v>
      </c>
      <c r="O40" s="101">
        <v>0</v>
      </c>
      <c r="P40" s="101">
        <v>0</v>
      </c>
      <c r="Q40" s="101">
        <v>0</v>
      </c>
      <c r="R40" s="101">
        <v>0</v>
      </c>
      <c r="S40" s="101">
        <v>0</v>
      </c>
      <c r="T40" s="101">
        <v>0</v>
      </c>
      <c r="U40" s="101">
        <v>0</v>
      </c>
      <c r="V40" s="101">
        <v>0</v>
      </c>
      <c r="W40" s="101">
        <v>0</v>
      </c>
      <c r="X40" s="101">
        <v>0</v>
      </c>
      <c r="Y40" s="101">
        <v>0</v>
      </c>
      <c r="Z40" s="101">
        <v>0</v>
      </c>
      <c r="AA40" s="101">
        <v>0</v>
      </c>
      <c r="AB40" s="101">
        <v>0</v>
      </c>
      <c r="AC40" s="101">
        <v>0</v>
      </c>
      <c r="AD40" s="101">
        <v>0</v>
      </c>
      <c r="AE40" s="101">
        <v>0</v>
      </c>
      <c r="AF40" s="101">
        <v>0</v>
      </c>
      <c r="AG40" s="101">
        <v>0</v>
      </c>
      <c r="AH40" s="101">
        <v>0</v>
      </c>
      <c r="AI40" s="101">
        <v>0</v>
      </c>
      <c r="AJ40" s="101">
        <v>0</v>
      </c>
      <c r="AK40" s="101">
        <v>0</v>
      </c>
      <c r="AL40" s="132" t="s">
        <v>105</v>
      </c>
    </row>
    <row r="41" spans="1:38" ht="78.75" x14ac:dyDescent="0.25">
      <c r="A41" s="39"/>
      <c r="B41" s="40" t="s">
        <v>129</v>
      </c>
      <c r="C41" s="461" t="s">
        <v>127</v>
      </c>
      <c r="D41" s="101" t="s">
        <v>91</v>
      </c>
      <c r="E41" s="101" t="s">
        <v>105</v>
      </c>
      <c r="F41" s="102" t="s">
        <v>105</v>
      </c>
      <c r="G41" s="102" t="s">
        <v>105</v>
      </c>
      <c r="H41" s="102" t="s">
        <v>105</v>
      </c>
      <c r="I41" s="101">
        <v>0</v>
      </c>
      <c r="J41" s="101">
        <v>0</v>
      </c>
      <c r="K41" s="101">
        <v>0</v>
      </c>
      <c r="L41" s="101">
        <v>0</v>
      </c>
      <c r="M41" s="101">
        <v>0</v>
      </c>
      <c r="N41" s="101">
        <v>0</v>
      </c>
      <c r="O41" s="101">
        <v>0</v>
      </c>
      <c r="P41" s="101">
        <v>0</v>
      </c>
      <c r="Q41" s="101">
        <v>0</v>
      </c>
      <c r="R41" s="101">
        <v>0</v>
      </c>
      <c r="S41" s="101">
        <v>0</v>
      </c>
      <c r="T41" s="101">
        <v>0</v>
      </c>
      <c r="U41" s="101">
        <v>0</v>
      </c>
      <c r="V41" s="101">
        <v>0</v>
      </c>
      <c r="W41" s="101">
        <v>0</v>
      </c>
      <c r="X41" s="101">
        <v>0</v>
      </c>
      <c r="Y41" s="101">
        <v>0</v>
      </c>
      <c r="Z41" s="101">
        <v>0</v>
      </c>
      <c r="AA41" s="101">
        <v>0</v>
      </c>
      <c r="AB41" s="101">
        <v>0</v>
      </c>
      <c r="AC41" s="101">
        <v>0</v>
      </c>
      <c r="AD41" s="101">
        <v>0</v>
      </c>
      <c r="AE41" s="101">
        <v>0</v>
      </c>
      <c r="AF41" s="101">
        <v>0</v>
      </c>
      <c r="AG41" s="101">
        <v>0</v>
      </c>
      <c r="AH41" s="101">
        <v>0</v>
      </c>
      <c r="AI41" s="101">
        <v>0</v>
      </c>
      <c r="AJ41" s="101">
        <v>0</v>
      </c>
      <c r="AK41" s="101">
        <v>0</v>
      </c>
      <c r="AL41" s="132" t="s">
        <v>105</v>
      </c>
    </row>
    <row r="42" spans="1:38" ht="78.75" x14ac:dyDescent="0.25">
      <c r="A42" s="39"/>
      <c r="B42" s="40" t="s">
        <v>129</v>
      </c>
      <c r="C42" s="461" t="s">
        <v>130</v>
      </c>
      <c r="D42" s="101" t="s">
        <v>91</v>
      </c>
      <c r="E42" s="101" t="s">
        <v>105</v>
      </c>
      <c r="F42" s="102" t="s">
        <v>105</v>
      </c>
      <c r="G42" s="102" t="s">
        <v>105</v>
      </c>
      <c r="H42" s="102" t="s">
        <v>105</v>
      </c>
      <c r="I42" s="101">
        <v>0</v>
      </c>
      <c r="J42" s="101">
        <v>0</v>
      </c>
      <c r="K42" s="101">
        <v>0</v>
      </c>
      <c r="L42" s="101">
        <v>0</v>
      </c>
      <c r="M42" s="101">
        <v>0</v>
      </c>
      <c r="N42" s="101">
        <v>0</v>
      </c>
      <c r="O42" s="101">
        <v>0</v>
      </c>
      <c r="P42" s="101">
        <v>0</v>
      </c>
      <c r="Q42" s="101">
        <v>0</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32" t="s">
        <v>105</v>
      </c>
    </row>
    <row r="43" spans="1:38" ht="63" x14ac:dyDescent="0.25">
      <c r="A43" s="39"/>
      <c r="B43" s="40" t="s">
        <v>131</v>
      </c>
      <c r="C43" s="461" t="s">
        <v>132</v>
      </c>
      <c r="D43" s="101" t="s">
        <v>91</v>
      </c>
      <c r="E43" s="101" t="s">
        <v>105</v>
      </c>
      <c r="F43" s="102" t="s">
        <v>105</v>
      </c>
      <c r="G43" s="102" t="s">
        <v>105</v>
      </c>
      <c r="H43" s="102" t="s">
        <v>105</v>
      </c>
      <c r="I43" s="101">
        <v>0</v>
      </c>
      <c r="J43" s="101">
        <v>0</v>
      </c>
      <c r="K43" s="101">
        <v>0</v>
      </c>
      <c r="L43" s="101">
        <v>0</v>
      </c>
      <c r="M43" s="101">
        <v>0</v>
      </c>
      <c r="N43" s="101">
        <v>0</v>
      </c>
      <c r="O43" s="101">
        <v>0</v>
      </c>
      <c r="P43" s="101">
        <v>0</v>
      </c>
      <c r="Q43" s="101">
        <v>0</v>
      </c>
      <c r="R43" s="101">
        <v>0</v>
      </c>
      <c r="S43" s="101">
        <v>0</v>
      </c>
      <c r="T43" s="101">
        <v>0</v>
      </c>
      <c r="U43" s="101">
        <v>0</v>
      </c>
      <c r="V43" s="101">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32" t="s">
        <v>105</v>
      </c>
    </row>
    <row r="44" spans="1:38" ht="63" x14ac:dyDescent="0.25">
      <c r="A44" s="39"/>
      <c r="B44" s="40" t="s">
        <v>133</v>
      </c>
      <c r="C44" s="461" t="s">
        <v>134</v>
      </c>
      <c r="D44" s="101" t="s">
        <v>91</v>
      </c>
      <c r="E44" s="101" t="s">
        <v>105</v>
      </c>
      <c r="F44" s="102" t="s">
        <v>105</v>
      </c>
      <c r="G44" s="102" t="s">
        <v>105</v>
      </c>
      <c r="H44" s="102" t="s">
        <v>105</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32" t="s">
        <v>105</v>
      </c>
    </row>
    <row r="45" spans="1:38" ht="63" x14ac:dyDescent="0.25">
      <c r="A45" s="39"/>
      <c r="B45" s="40" t="s">
        <v>135</v>
      </c>
      <c r="C45" s="461" t="s">
        <v>136</v>
      </c>
      <c r="D45" s="101" t="s">
        <v>91</v>
      </c>
      <c r="E45" s="101" t="s">
        <v>105</v>
      </c>
      <c r="F45" s="102" t="s">
        <v>105</v>
      </c>
      <c r="G45" s="102" t="s">
        <v>105</v>
      </c>
      <c r="H45" s="102" t="s">
        <v>105</v>
      </c>
      <c r="I45" s="101">
        <v>0</v>
      </c>
      <c r="J45" s="101">
        <v>0</v>
      </c>
      <c r="K45" s="101">
        <v>0</v>
      </c>
      <c r="L45" s="101">
        <v>0</v>
      </c>
      <c r="M45" s="101">
        <v>0</v>
      </c>
      <c r="N45" s="101">
        <v>0</v>
      </c>
      <c r="O45" s="101">
        <v>0</v>
      </c>
      <c r="P45" s="101">
        <v>0</v>
      </c>
      <c r="Q45" s="101">
        <v>0</v>
      </c>
      <c r="R45" s="101">
        <v>0</v>
      </c>
      <c r="S45" s="101">
        <v>0</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32" t="s">
        <v>105</v>
      </c>
    </row>
    <row r="46" spans="1:38" ht="31.5" x14ac:dyDescent="0.25">
      <c r="A46" s="34">
        <v>2</v>
      </c>
      <c r="B46" s="35" t="s">
        <v>137</v>
      </c>
      <c r="C46" s="464" t="s">
        <v>138</v>
      </c>
      <c r="D46" s="105" t="s">
        <v>91</v>
      </c>
      <c r="E46" s="105" t="s">
        <v>105</v>
      </c>
      <c r="F46" s="106" t="s">
        <v>105</v>
      </c>
      <c r="G46" s="106" t="s">
        <v>105</v>
      </c>
      <c r="H46" s="106" t="s">
        <v>105</v>
      </c>
      <c r="I46" s="105">
        <f>I47+I51</f>
        <v>2.1864406779661016</v>
      </c>
      <c r="J46" s="105">
        <f t="shared" ref="J46:AK46" si="9">J47+J51</f>
        <v>0</v>
      </c>
      <c r="K46" s="105">
        <f t="shared" si="9"/>
        <v>0</v>
      </c>
      <c r="L46" s="105">
        <f t="shared" si="9"/>
        <v>19.02</v>
      </c>
      <c r="M46" s="105">
        <f t="shared" si="9"/>
        <v>0.89</v>
      </c>
      <c r="N46" s="105">
        <f t="shared" si="9"/>
        <v>12.520000000000001</v>
      </c>
      <c r="O46" s="105">
        <f t="shared" si="9"/>
        <v>2.8200000000000003</v>
      </c>
      <c r="P46" s="105">
        <f t="shared" si="9"/>
        <v>2.78</v>
      </c>
      <c r="Q46" s="105">
        <f t="shared" si="9"/>
        <v>0</v>
      </c>
      <c r="R46" s="105">
        <f t="shared" si="9"/>
        <v>0</v>
      </c>
      <c r="S46" s="105">
        <f t="shared" si="9"/>
        <v>0</v>
      </c>
      <c r="T46" s="105">
        <f t="shared" si="9"/>
        <v>0</v>
      </c>
      <c r="U46" s="105">
        <f t="shared" si="9"/>
        <v>0</v>
      </c>
      <c r="V46" s="105">
        <f t="shared" si="9"/>
        <v>0</v>
      </c>
      <c r="W46" s="105">
        <f t="shared" si="9"/>
        <v>0</v>
      </c>
      <c r="X46" s="105">
        <f t="shared" si="9"/>
        <v>0.3</v>
      </c>
      <c r="Y46" s="105">
        <f t="shared" si="9"/>
        <v>1.47</v>
      </c>
      <c r="Z46" s="105">
        <f t="shared" si="9"/>
        <v>0</v>
      </c>
      <c r="AA46" s="105">
        <f t="shared" si="9"/>
        <v>0</v>
      </c>
      <c r="AB46" s="105">
        <f t="shared" si="9"/>
        <v>0</v>
      </c>
      <c r="AC46" s="105">
        <f t="shared" si="9"/>
        <v>0</v>
      </c>
      <c r="AD46" s="105">
        <f t="shared" si="9"/>
        <v>1.47</v>
      </c>
      <c r="AE46" s="105">
        <f t="shared" si="9"/>
        <v>0</v>
      </c>
      <c r="AF46" s="105">
        <f t="shared" si="9"/>
        <v>2.5299999999999998</v>
      </c>
      <c r="AG46" s="105">
        <f t="shared" si="9"/>
        <v>0</v>
      </c>
      <c r="AH46" s="105">
        <f t="shared" si="9"/>
        <v>15.02</v>
      </c>
      <c r="AI46" s="105">
        <f t="shared" si="9"/>
        <v>0</v>
      </c>
      <c r="AJ46" s="105">
        <f t="shared" si="9"/>
        <v>19.02</v>
      </c>
      <c r="AK46" s="105">
        <f t="shared" si="9"/>
        <v>0</v>
      </c>
      <c r="AL46" s="131" t="s">
        <v>105</v>
      </c>
    </row>
    <row r="47" spans="1:38" ht="63" x14ac:dyDescent="0.25">
      <c r="A47" s="39"/>
      <c r="B47" s="40" t="s">
        <v>139</v>
      </c>
      <c r="C47" s="461" t="s">
        <v>140</v>
      </c>
      <c r="D47" s="101" t="s">
        <v>91</v>
      </c>
      <c r="E47" s="101" t="s">
        <v>105</v>
      </c>
      <c r="F47" s="102" t="s">
        <v>105</v>
      </c>
      <c r="G47" s="102" t="s">
        <v>105</v>
      </c>
      <c r="H47" s="102" t="s">
        <v>105</v>
      </c>
      <c r="I47" s="101">
        <f t="shared" ref="I47:AK47" si="10">I48+I50</f>
        <v>0.49152542372881353</v>
      </c>
      <c r="J47" s="101">
        <f t="shared" si="10"/>
        <v>0</v>
      </c>
      <c r="K47" s="101">
        <f t="shared" si="10"/>
        <v>0</v>
      </c>
      <c r="L47" s="101">
        <f t="shared" si="10"/>
        <v>2.5299999999999998</v>
      </c>
      <c r="M47" s="101">
        <f t="shared" si="10"/>
        <v>0</v>
      </c>
      <c r="N47" s="101">
        <f t="shared" si="10"/>
        <v>0.4</v>
      </c>
      <c r="O47" s="101">
        <f t="shared" si="10"/>
        <v>2.08</v>
      </c>
      <c r="P47" s="101">
        <f t="shared" si="10"/>
        <v>0.05</v>
      </c>
      <c r="Q47" s="101">
        <f t="shared" si="10"/>
        <v>0</v>
      </c>
      <c r="R47" s="101">
        <f t="shared" si="10"/>
        <v>0</v>
      </c>
      <c r="S47" s="101">
        <f t="shared" si="10"/>
        <v>0</v>
      </c>
      <c r="T47" s="101">
        <f t="shared" si="10"/>
        <v>0</v>
      </c>
      <c r="U47" s="101">
        <f t="shared" si="10"/>
        <v>0</v>
      </c>
      <c r="V47" s="101">
        <f t="shared" si="10"/>
        <v>0</v>
      </c>
      <c r="W47" s="101">
        <f t="shared" si="10"/>
        <v>0</v>
      </c>
      <c r="X47" s="101">
        <f t="shared" si="10"/>
        <v>0</v>
      </c>
      <c r="Y47" s="101">
        <f t="shared" si="10"/>
        <v>0</v>
      </c>
      <c r="Z47" s="101">
        <f t="shared" si="10"/>
        <v>0</v>
      </c>
      <c r="AA47" s="101">
        <f t="shared" si="10"/>
        <v>0</v>
      </c>
      <c r="AB47" s="101">
        <f t="shared" si="10"/>
        <v>0</v>
      </c>
      <c r="AC47" s="101">
        <f t="shared" si="10"/>
        <v>0</v>
      </c>
      <c r="AD47" s="101">
        <f t="shared" si="10"/>
        <v>0</v>
      </c>
      <c r="AE47" s="101">
        <f t="shared" si="10"/>
        <v>0</v>
      </c>
      <c r="AF47" s="101">
        <f t="shared" si="10"/>
        <v>2.5299999999999998</v>
      </c>
      <c r="AG47" s="101">
        <f t="shared" si="10"/>
        <v>0</v>
      </c>
      <c r="AH47" s="101">
        <f t="shared" si="10"/>
        <v>0</v>
      </c>
      <c r="AI47" s="101">
        <f t="shared" si="10"/>
        <v>0</v>
      </c>
      <c r="AJ47" s="414">
        <f t="shared" si="10"/>
        <v>2.5299999999999998</v>
      </c>
      <c r="AK47" s="101">
        <f t="shared" si="10"/>
        <v>0</v>
      </c>
      <c r="AL47" s="132" t="s">
        <v>105</v>
      </c>
    </row>
    <row r="48" spans="1:38" ht="31.5" x14ac:dyDescent="0.25">
      <c r="A48" s="39"/>
      <c r="B48" s="412" t="s">
        <v>141</v>
      </c>
      <c r="C48" s="463" t="s">
        <v>142</v>
      </c>
      <c r="D48" s="414" t="s">
        <v>91</v>
      </c>
      <c r="E48" s="414" t="s">
        <v>105</v>
      </c>
      <c r="F48" s="415" t="s">
        <v>105</v>
      </c>
      <c r="G48" s="415" t="s">
        <v>105</v>
      </c>
      <c r="H48" s="415" t="s">
        <v>105</v>
      </c>
      <c r="I48" s="414">
        <f t="shared" ref="H48:AK49" si="11">SUM(I49:I49)</f>
        <v>0.49152542372881353</v>
      </c>
      <c r="J48" s="414">
        <f t="shared" si="11"/>
        <v>0</v>
      </c>
      <c r="K48" s="414">
        <f t="shared" si="11"/>
        <v>0</v>
      </c>
      <c r="L48" s="414">
        <f t="shared" si="11"/>
        <v>2.5299999999999998</v>
      </c>
      <c r="M48" s="414">
        <f t="shared" si="11"/>
        <v>0</v>
      </c>
      <c r="N48" s="414">
        <f t="shared" si="11"/>
        <v>0.4</v>
      </c>
      <c r="O48" s="414">
        <f t="shared" si="11"/>
        <v>2.08</v>
      </c>
      <c r="P48" s="414">
        <f t="shared" si="11"/>
        <v>0.05</v>
      </c>
      <c r="Q48" s="414">
        <f t="shared" si="11"/>
        <v>0</v>
      </c>
      <c r="R48" s="414">
        <f t="shared" si="11"/>
        <v>0</v>
      </c>
      <c r="S48" s="414">
        <f t="shared" si="11"/>
        <v>0</v>
      </c>
      <c r="T48" s="414">
        <f t="shared" si="11"/>
        <v>0</v>
      </c>
      <c r="U48" s="414">
        <f t="shared" si="11"/>
        <v>0</v>
      </c>
      <c r="V48" s="414">
        <f t="shared" si="11"/>
        <v>0</v>
      </c>
      <c r="W48" s="414">
        <f t="shared" si="11"/>
        <v>0</v>
      </c>
      <c r="X48" s="414">
        <f t="shared" si="11"/>
        <v>0</v>
      </c>
      <c r="Y48" s="414">
        <f t="shared" si="11"/>
        <v>0</v>
      </c>
      <c r="Z48" s="414">
        <f t="shared" si="11"/>
        <v>0</v>
      </c>
      <c r="AA48" s="414">
        <f t="shared" si="11"/>
        <v>0</v>
      </c>
      <c r="AB48" s="414">
        <f t="shared" si="11"/>
        <v>0</v>
      </c>
      <c r="AC48" s="414">
        <f t="shared" si="11"/>
        <v>0</v>
      </c>
      <c r="AD48" s="414">
        <f t="shared" si="11"/>
        <v>0</v>
      </c>
      <c r="AE48" s="414">
        <f t="shared" si="11"/>
        <v>0</v>
      </c>
      <c r="AF48" s="414">
        <f t="shared" si="11"/>
        <v>2.5299999999999998</v>
      </c>
      <c r="AG48" s="414">
        <f t="shared" si="11"/>
        <v>0</v>
      </c>
      <c r="AH48" s="414">
        <f t="shared" si="11"/>
        <v>0</v>
      </c>
      <c r="AI48" s="414">
        <f t="shared" si="11"/>
        <v>0</v>
      </c>
      <c r="AJ48" s="414">
        <f t="shared" si="11"/>
        <v>2.5299999999999998</v>
      </c>
      <c r="AK48" s="414">
        <f t="shared" si="11"/>
        <v>0</v>
      </c>
      <c r="AL48" s="459" t="s">
        <v>105</v>
      </c>
    </row>
    <row r="49" spans="1:38" s="104" customFormat="1" x14ac:dyDescent="0.25">
      <c r="A49" s="34"/>
      <c r="B49" s="501" t="s">
        <v>141</v>
      </c>
      <c r="C49" s="503" t="str">
        <f>'2'!C49</f>
        <v>Реконструкция ТП-35, П/С "Объект", с. Плодовое</v>
      </c>
      <c r="D49" s="490" t="str">
        <f>'2'!D49</f>
        <v>J_102PESCR1</v>
      </c>
      <c r="E49" s="490" t="str">
        <f>'2'!E49</f>
        <v>П</v>
      </c>
      <c r="F49" s="504">
        <f>'2'!F49</f>
        <v>2019</v>
      </c>
      <c r="G49" s="504">
        <f>'2'!G49</f>
        <v>2019</v>
      </c>
      <c r="H49" s="414">
        <f t="shared" si="11"/>
        <v>0</v>
      </c>
      <c r="I49" s="505">
        <f>'2'!$I$49/1.18</f>
        <v>0.49152542372881353</v>
      </c>
      <c r="J49" s="497">
        <v>0</v>
      </c>
      <c r="K49" s="490">
        <v>0</v>
      </c>
      <c r="L49" s="490">
        <v>2.5299999999999998</v>
      </c>
      <c r="M49" s="490">
        <v>0</v>
      </c>
      <c r="N49" s="490">
        <v>0.4</v>
      </c>
      <c r="O49" s="490">
        <v>2.08</v>
      </c>
      <c r="P49" s="490">
        <v>0.05</v>
      </c>
      <c r="Q49" s="490" t="s">
        <v>105</v>
      </c>
      <c r="R49" s="490" t="s">
        <v>105</v>
      </c>
      <c r="S49" s="490" t="s">
        <v>105</v>
      </c>
      <c r="T49" s="490" t="s">
        <v>105</v>
      </c>
      <c r="U49" s="490" t="s">
        <v>105</v>
      </c>
      <c r="V49" s="490">
        <v>0</v>
      </c>
      <c r="W49" s="490">
        <v>0</v>
      </c>
      <c r="X49" s="490">
        <v>0</v>
      </c>
      <c r="Y49" s="490">
        <v>0</v>
      </c>
      <c r="Z49" s="490" t="s">
        <v>105</v>
      </c>
      <c r="AA49" s="490" t="s">
        <v>105</v>
      </c>
      <c r="AB49" s="490">
        <v>0</v>
      </c>
      <c r="AC49" s="490">
        <v>0</v>
      </c>
      <c r="AD49" s="490">
        <v>0</v>
      </c>
      <c r="AE49" s="490" t="s">
        <v>105</v>
      </c>
      <c r="AF49" s="490">
        <v>2.5299999999999998</v>
      </c>
      <c r="AG49" s="490" t="s">
        <v>105</v>
      </c>
      <c r="AH49" s="490">
        <v>0</v>
      </c>
      <c r="AI49" s="490" t="s">
        <v>105</v>
      </c>
      <c r="AJ49" s="490">
        <f t="shared" ref="AJ49" si="12">AD49+AF49+AH49</f>
        <v>2.5299999999999998</v>
      </c>
      <c r="AK49" s="490" t="s">
        <v>105</v>
      </c>
      <c r="AL49" s="490" t="s">
        <v>105</v>
      </c>
    </row>
    <row r="50" spans="1:38" ht="47.25" x14ac:dyDescent="0.25">
      <c r="A50" s="39"/>
      <c r="B50" s="412" t="s">
        <v>143</v>
      </c>
      <c r="C50" s="463" t="s">
        <v>144</v>
      </c>
      <c r="D50" s="414" t="s">
        <v>91</v>
      </c>
      <c r="E50" s="414" t="s">
        <v>105</v>
      </c>
      <c r="F50" s="415" t="s">
        <v>105</v>
      </c>
      <c r="G50" s="415" t="s">
        <v>105</v>
      </c>
      <c r="H50" s="415" t="s">
        <v>105</v>
      </c>
      <c r="I50" s="414">
        <v>0</v>
      </c>
      <c r="J50" s="414">
        <v>0</v>
      </c>
      <c r="K50" s="414">
        <v>0</v>
      </c>
      <c r="L50" s="414">
        <v>0</v>
      </c>
      <c r="M50" s="414">
        <v>0</v>
      </c>
      <c r="N50" s="414">
        <v>0</v>
      </c>
      <c r="O50" s="414">
        <v>0</v>
      </c>
      <c r="P50" s="414">
        <v>0</v>
      </c>
      <c r="Q50" s="414">
        <v>0</v>
      </c>
      <c r="R50" s="414">
        <v>0</v>
      </c>
      <c r="S50" s="414">
        <v>0</v>
      </c>
      <c r="T50" s="414">
        <v>0</v>
      </c>
      <c r="U50" s="414">
        <v>0</v>
      </c>
      <c r="V50" s="414">
        <v>0</v>
      </c>
      <c r="W50" s="414">
        <v>0</v>
      </c>
      <c r="X50" s="414">
        <v>0</v>
      </c>
      <c r="Y50" s="414">
        <v>0</v>
      </c>
      <c r="Z50" s="414">
        <v>0</v>
      </c>
      <c r="AA50" s="414">
        <v>0</v>
      </c>
      <c r="AB50" s="414">
        <v>0</v>
      </c>
      <c r="AC50" s="414">
        <v>0</v>
      </c>
      <c r="AD50" s="414">
        <v>0</v>
      </c>
      <c r="AE50" s="414">
        <v>0</v>
      </c>
      <c r="AF50" s="414">
        <v>0</v>
      </c>
      <c r="AG50" s="414">
        <v>0</v>
      </c>
      <c r="AH50" s="414">
        <v>0</v>
      </c>
      <c r="AI50" s="414">
        <v>0</v>
      </c>
      <c r="AJ50" s="414">
        <v>0</v>
      </c>
      <c r="AK50" s="414">
        <v>0</v>
      </c>
      <c r="AL50" s="459" t="s">
        <v>105</v>
      </c>
    </row>
    <row r="51" spans="1:38" ht="47.25" x14ac:dyDescent="0.25">
      <c r="A51" s="39"/>
      <c r="B51" s="40" t="s">
        <v>145</v>
      </c>
      <c r="C51" s="461" t="s">
        <v>146</v>
      </c>
      <c r="D51" s="101" t="s">
        <v>91</v>
      </c>
      <c r="E51" s="101" t="s">
        <v>105</v>
      </c>
      <c r="F51" s="102" t="s">
        <v>105</v>
      </c>
      <c r="G51" s="102" t="s">
        <v>105</v>
      </c>
      <c r="H51" s="102" t="s">
        <v>105</v>
      </c>
      <c r="I51" s="101">
        <f>I52</f>
        <v>1.6949152542372881</v>
      </c>
      <c r="J51" s="101">
        <f t="shared" ref="J51:AK51" si="13">J52</f>
        <v>0</v>
      </c>
      <c r="K51" s="101">
        <f t="shared" si="13"/>
        <v>0</v>
      </c>
      <c r="L51" s="101">
        <f t="shared" si="13"/>
        <v>16.489999999999998</v>
      </c>
      <c r="M51" s="101">
        <f t="shared" si="13"/>
        <v>0.89</v>
      </c>
      <c r="N51" s="101">
        <f t="shared" si="13"/>
        <v>12.120000000000001</v>
      </c>
      <c r="O51" s="101">
        <f t="shared" si="13"/>
        <v>0.74</v>
      </c>
      <c r="P51" s="101">
        <f t="shared" si="13"/>
        <v>2.73</v>
      </c>
      <c r="Q51" s="101">
        <f t="shared" si="13"/>
        <v>0</v>
      </c>
      <c r="R51" s="101">
        <f t="shared" si="13"/>
        <v>0</v>
      </c>
      <c r="S51" s="101">
        <f t="shared" si="13"/>
        <v>0</v>
      </c>
      <c r="T51" s="101">
        <f t="shared" si="13"/>
        <v>0</v>
      </c>
      <c r="U51" s="101">
        <f t="shared" si="13"/>
        <v>0</v>
      </c>
      <c r="V51" s="101">
        <f t="shared" si="13"/>
        <v>0</v>
      </c>
      <c r="W51" s="101">
        <f t="shared" si="13"/>
        <v>0</v>
      </c>
      <c r="X51" s="101">
        <f t="shared" si="13"/>
        <v>0.3</v>
      </c>
      <c r="Y51" s="101">
        <f t="shared" si="13"/>
        <v>1.47</v>
      </c>
      <c r="Z51" s="101">
        <f t="shared" si="13"/>
        <v>0</v>
      </c>
      <c r="AA51" s="101">
        <f t="shared" si="13"/>
        <v>0</v>
      </c>
      <c r="AB51" s="101">
        <f t="shared" si="13"/>
        <v>0</v>
      </c>
      <c r="AC51" s="101">
        <f t="shared" si="13"/>
        <v>0</v>
      </c>
      <c r="AD51" s="101">
        <f t="shared" si="13"/>
        <v>1.47</v>
      </c>
      <c r="AE51" s="101">
        <f t="shared" si="13"/>
        <v>0</v>
      </c>
      <c r="AF51" s="101">
        <f t="shared" si="13"/>
        <v>0</v>
      </c>
      <c r="AG51" s="101">
        <f t="shared" si="13"/>
        <v>0</v>
      </c>
      <c r="AH51" s="101">
        <f t="shared" si="13"/>
        <v>15.02</v>
      </c>
      <c r="AI51" s="101">
        <f t="shared" si="13"/>
        <v>0</v>
      </c>
      <c r="AJ51" s="101">
        <f t="shared" si="13"/>
        <v>16.489999999999998</v>
      </c>
      <c r="AK51" s="101">
        <f t="shared" si="13"/>
        <v>0</v>
      </c>
      <c r="AL51" s="132" t="s">
        <v>105</v>
      </c>
    </row>
    <row r="52" spans="1:38" ht="31.5" x14ac:dyDescent="0.25">
      <c r="A52" s="39"/>
      <c r="B52" s="412" t="s">
        <v>147</v>
      </c>
      <c r="C52" s="463" t="s">
        <v>148</v>
      </c>
      <c r="D52" s="414" t="s">
        <v>91</v>
      </c>
      <c r="E52" s="414" t="s">
        <v>105</v>
      </c>
      <c r="F52" s="415" t="s">
        <v>105</v>
      </c>
      <c r="G52" s="415" t="s">
        <v>105</v>
      </c>
      <c r="H52" s="415" t="s">
        <v>105</v>
      </c>
      <c r="I52" s="414">
        <f t="shared" ref="I52:AK52" si="14">SUM(I53:I54)</f>
        <v>1.6949152542372881</v>
      </c>
      <c r="J52" s="414">
        <f t="shared" si="14"/>
        <v>0</v>
      </c>
      <c r="K52" s="414">
        <f t="shared" si="14"/>
        <v>0</v>
      </c>
      <c r="L52" s="414">
        <f t="shared" si="14"/>
        <v>16.489999999999998</v>
      </c>
      <c r="M52" s="414">
        <f t="shared" si="14"/>
        <v>0.89</v>
      </c>
      <c r="N52" s="414">
        <f t="shared" si="14"/>
        <v>12.120000000000001</v>
      </c>
      <c r="O52" s="414">
        <f t="shared" si="14"/>
        <v>0.74</v>
      </c>
      <c r="P52" s="414">
        <f t="shared" si="14"/>
        <v>2.73</v>
      </c>
      <c r="Q52" s="414">
        <f t="shared" si="14"/>
        <v>0</v>
      </c>
      <c r="R52" s="414">
        <f t="shared" si="14"/>
        <v>0</v>
      </c>
      <c r="S52" s="414">
        <f t="shared" si="14"/>
        <v>0</v>
      </c>
      <c r="T52" s="414">
        <f t="shared" si="14"/>
        <v>0</v>
      </c>
      <c r="U52" s="414">
        <f t="shared" si="14"/>
        <v>0</v>
      </c>
      <c r="V52" s="414">
        <f t="shared" si="14"/>
        <v>0</v>
      </c>
      <c r="W52" s="414">
        <f t="shared" si="14"/>
        <v>0</v>
      </c>
      <c r="X52" s="414">
        <f t="shared" si="14"/>
        <v>0.3</v>
      </c>
      <c r="Y52" s="414">
        <f t="shared" si="14"/>
        <v>1.47</v>
      </c>
      <c r="Z52" s="414">
        <f t="shared" si="14"/>
        <v>0</v>
      </c>
      <c r="AA52" s="414">
        <f t="shared" si="14"/>
        <v>0</v>
      </c>
      <c r="AB52" s="414">
        <f t="shared" si="14"/>
        <v>0</v>
      </c>
      <c r="AC52" s="414">
        <f t="shared" si="14"/>
        <v>0</v>
      </c>
      <c r="AD52" s="414">
        <f t="shared" si="14"/>
        <v>1.47</v>
      </c>
      <c r="AE52" s="414">
        <f t="shared" si="14"/>
        <v>0</v>
      </c>
      <c r="AF52" s="414">
        <f t="shared" si="14"/>
        <v>0</v>
      </c>
      <c r="AG52" s="414">
        <f t="shared" si="14"/>
        <v>0</v>
      </c>
      <c r="AH52" s="414">
        <f t="shared" si="14"/>
        <v>15.02</v>
      </c>
      <c r="AI52" s="414">
        <f t="shared" si="14"/>
        <v>0</v>
      </c>
      <c r="AJ52" s="414">
        <f t="shared" si="14"/>
        <v>16.489999999999998</v>
      </c>
      <c r="AK52" s="414">
        <f t="shared" si="14"/>
        <v>0</v>
      </c>
      <c r="AL52" s="459" t="s">
        <v>105</v>
      </c>
    </row>
    <row r="53" spans="1:38" s="512" customFormat="1" ht="31.5" x14ac:dyDescent="0.25">
      <c r="A53" s="506"/>
      <c r="B53" s="507" t="s">
        <v>147</v>
      </c>
      <c r="C53" s="508" t="str">
        <f>'2'!C53</f>
        <v>Реконструкция  ВЛ-10кВ ПСТ Перевальное, Л-7, отпайка от опоры 98 на полигон</v>
      </c>
      <c r="D53" s="509" t="str">
        <f>'2'!D53</f>
        <v>I_102PESCR1</v>
      </c>
      <c r="E53" s="509" t="str">
        <f>'2'!E53</f>
        <v>П</v>
      </c>
      <c r="F53" s="510">
        <f>'2'!F53</f>
        <v>2018</v>
      </c>
      <c r="G53" s="510">
        <f>'2'!G53</f>
        <v>2018</v>
      </c>
      <c r="H53" s="509">
        <v>0</v>
      </c>
      <c r="I53" s="505">
        <f>'2'!$I$53/1.18</f>
        <v>0.25423728813559321</v>
      </c>
      <c r="J53" s="509">
        <v>0</v>
      </c>
      <c r="K53" s="509">
        <v>0</v>
      </c>
      <c r="L53" s="509">
        <v>1.47</v>
      </c>
      <c r="M53" s="509">
        <v>0</v>
      </c>
      <c r="N53" s="509">
        <v>1.1299999999999999</v>
      </c>
      <c r="O53" s="509">
        <v>0.16</v>
      </c>
      <c r="P53" s="509">
        <v>0.17</v>
      </c>
      <c r="Q53" s="509" t="s">
        <v>105</v>
      </c>
      <c r="R53" s="509" t="s">
        <v>105</v>
      </c>
      <c r="S53" s="509" t="s">
        <v>105</v>
      </c>
      <c r="T53" s="509" t="s">
        <v>105</v>
      </c>
      <c r="U53" s="509" t="s">
        <v>105</v>
      </c>
      <c r="V53" s="509">
        <v>0</v>
      </c>
      <c r="W53" s="509">
        <v>0</v>
      </c>
      <c r="X53" s="509">
        <v>0.3</v>
      </c>
      <c r="Y53" s="509">
        <v>1.47</v>
      </c>
      <c r="Z53" s="509" t="s">
        <v>105</v>
      </c>
      <c r="AA53" s="509" t="s">
        <v>105</v>
      </c>
      <c r="AB53" s="509">
        <v>0</v>
      </c>
      <c r="AC53" s="509">
        <v>0</v>
      </c>
      <c r="AD53" s="509">
        <v>1.47</v>
      </c>
      <c r="AE53" s="509" t="s">
        <v>105</v>
      </c>
      <c r="AF53" s="509">
        <v>0</v>
      </c>
      <c r="AG53" s="509">
        <v>0</v>
      </c>
      <c r="AH53" s="509">
        <v>0</v>
      </c>
      <c r="AI53" s="509">
        <v>0</v>
      </c>
      <c r="AJ53" s="509">
        <f t="shared" ref="AJ53:AJ54" si="15">AD53+AF53+AH53</f>
        <v>1.47</v>
      </c>
      <c r="AK53" s="509" t="s">
        <v>105</v>
      </c>
      <c r="AL53" s="511" t="s">
        <v>105</v>
      </c>
    </row>
    <row r="54" spans="1:38" s="512" customFormat="1" x14ac:dyDescent="0.25">
      <c r="A54" s="506"/>
      <c r="B54" s="507" t="s">
        <v>147</v>
      </c>
      <c r="C54" s="508" t="str">
        <f>'2'!C54</f>
        <v>Реконструкция  КЛ-10кВ ПС Евпатория ТП-101</v>
      </c>
      <c r="D54" s="509" t="str">
        <f>'2'!D54</f>
        <v>K_102PESCR1</v>
      </c>
      <c r="E54" s="509" t="str">
        <f>'2'!E54</f>
        <v>П</v>
      </c>
      <c r="F54" s="510">
        <f>'2'!F54</f>
        <v>2020</v>
      </c>
      <c r="G54" s="510">
        <f>'2'!G54</f>
        <v>2020</v>
      </c>
      <c r="H54" s="509">
        <v>0</v>
      </c>
      <c r="I54" s="505">
        <f>'2'!$I$54/1.18</f>
        <v>1.4406779661016949</v>
      </c>
      <c r="J54" s="509">
        <v>0</v>
      </c>
      <c r="K54" s="509">
        <v>0</v>
      </c>
      <c r="L54" s="509">
        <v>15.02</v>
      </c>
      <c r="M54" s="509">
        <v>0.89</v>
      </c>
      <c r="N54" s="509">
        <v>10.99</v>
      </c>
      <c r="O54" s="509">
        <v>0.57999999999999996</v>
      </c>
      <c r="P54" s="509">
        <v>2.56</v>
      </c>
      <c r="Q54" s="509" t="s">
        <v>105</v>
      </c>
      <c r="R54" s="509" t="s">
        <v>105</v>
      </c>
      <c r="S54" s="509" t="s">
        <v>105</v>
      </c>
      <c r="T54" s="509" t="s">
        <v>105</v>
      </c>
      <c r="U54" s="509" t="s">
        <v>105</v>
      </c>
      <c r="V54" s="509">
        <v>0</v>
      </c>
      <c r="W54" s="509">
        <v>0</v>
      </c>
      <c r="X54" s="509">
        <v>0</v>
      </c>
      <c r="Y54" s="509">
        <v>0</v>
      </c>
      <c r="Z54" s="509" t="s">
        <v>105</v>
      </c>
      <c r="AA54" s="509" t="s">
        <v>105</v>
      </c>
      <c r="AB54" s="509">
        <v>0</v>
      </c>
      <c r="AC54" s="509">
        <v>0</v>
      </c>
      <c r="AD54" s="509">
        <v>0</v>
      </c>
      <c r="AE54" s="509" t="s">
        <v>105</v>
      </c>
      <c r="AF54" s="509">
        <v>0</v>
      </c>
      <c r="AG54" s="509" t="s">
        <v>105</v>
      </c>
      <c r="AH54" s="509">
        <v>15.02</v>
      </c>
      <c r="AI54" s="509" t="s">
        <v>105</v>
      </c>
      <c r="AJ54" s="509">
        <f t="shared" si="15"/>
        <v>15.02</v>
      </c>
      <c r="AK54" s="509" t="s">
        <v>105</v>
      </c>
      <c r="AL54" s="511" t="s">
        <v>105</v>
      </c>
    </row>
    <row r="55" spans="1:38" s="104" customFormat="1" ht="31.5" x14ac:dyDescent="0.25">
      <c r="A55" s="39"/>
      <c r="B55" s="412" t="s">
        <v>149</v>
      </c>
      <c r="C55" s="463" t="s">
        <v>150</v>
      </c>
      <c r="D55" s="414" t="s">
        <v>91</v>
      </c>
      <c r="E55" s="414" t="s">
        <v>105</v>
      </c>
      <c r="F55" s="415" t="s">
        <v>105</v>
      </c>
      <c r="G55" s="415" t="s">
        <v>105</v>
      </c>
      <c r="H55" s="415" t="s">
        <v>105</v>
      </c>
      <c r="I55" s="415" t="s">
        <v>105</v>
      </c>
      <c r="J55" s="415" t="s">
        <v>105</v>
      </c>
      <c r="K55" s="415" t="s">
        <v>105</v>
      </c>
      <c r="L55" s="415" t="s">
        <v>105</v>
      </c>
      <c r="M55" s="415" t="s">
        <v>105</v>
      </c>
      <c r="N55" s="415" t="s">
        <v>105</v>
      </c>
      <c r="O55" s="415" t="s">
        <v>105</v>
      </c>
      <c r="P55" s="415" t="s">
        <v>105</v>
      </c>
      <c r="Q55" s="415" t="s">
        <v>105</v>
      </c>
      <c r="R55" s="415" t="s">
        <v>105</v>
      </c>
      <c r="S55" s="415" t="s">
        <v>105</v>
      </c>
      <c r="T55" s="415" t="s">
        <v>105</v>
      </c>
      <c r="U55" s="415" t="s">
        <v>105</v>
      </c>
      <c r="V55" s="415" t="s">
        <v>105</v>
      </c>
      <c r="W55" s="415" t="s">
        <v>105</v>
      </c>
      <c r="X55" s="415" t="s">
        <v>105</v>
      </c>
      <c r="Y55" s="415" t="s">
        <v>105</v>
      </c>
      <c r="Z55" s="415" t="s">
        <v>105</v>
      </c>
      <c r="AA55" s="415" t="s">
        <v>105</v>
      </c>
      <c r="AB55" s="415" t="s">
        <v>105</v>
      </c>
      <c r="AC55" s="415" t="s">
        <v>105</v>
      </c>
      <c r="AD55" s="415" t="s">
        <v>105</v>
      </c>
      <c r="AE55" s="415" t="s">
        <v>105</v>
      </c>
      <c r="AF55" s="415" t="s">
        <v>105</v>
      </c>
      <c r="AG55" s="415" t="s">
        <v>105</v>
      </c>
      <c r="AH55" s="415" t="s">
        <v>105</v>
      </c>
      <c r="AI55" s="415" t="s">
        <v>105</v>
      </c>
      <c r="AJ55" s="415" t="s">
        <v>105</v>
      </c>
      <c r="AK55" s="415" t="s">
        <v>105</v>
      </c>
      <c r="AL55" s="459" t="s">
        <v>105</v>
      </c>
    </row>
    <row r="56" spans="1:38" s="104" customFormat="1" ht="31.5" x14ac:dyDescent="0.25">
      <c r="A56" s="39"/>
      <c r="B56" s="40" t="s">
        <v>151</v>
      </c>
      <c r="C56" s="461" t="s">
        <v>152</v>
      </c>
      <c r="D56" s="101" t="s">
        <v>91</v>
      </c>
      <c r="E56" s="101" t="s">
        <v>105</v>
      </c>
      <c r="F56" s="102" t="s">
        <v>105</v>
      </c>
      <c r="G56" s="102" t="s">
        <v>105</v>
      </c>
      <c r="H56" s="102" t="s">
        <v>105</v>
      </c>
      <c r="I56" s="102" t="s">
        <v>105</v>
      </c>
      <c r="J56" s="102" t="s">
        <v>105</v>
      </c>
      <c r="K56" s="102" t="s">
        <v>105</v>
      </c>
      <c r="L56" s="102" t="s">
        <v>105</v>
      </c>
      <c r="M56" s="102" t="s">
        <v>105</v>
      </c>
      <c r="N56" s="102" t="s">
        <v>105</v>
      </c>
      <c r="O56" s="102" t="s">
        <v>105</v>
      </c>
      <c r="P56" s="102" t="s">
        <v>105</v>
      </c>
      <c r="Q56" s="102" t="s">
        <v>105</v>
      </c>
      <c r="R56" s="102" t="s">
        <v>105</v>
      </c>
      <c r="S56" s="102" t="s">
        <v>105</v>
      </c>
      <c r="T56" s="102" t="s">
        <v>105</v>
      </c>
      <c r="U56" s="102" t="s">
        <v>105</v>
      </c>
      <c r="V56" s="102" t="s">
        <v>105</v>
      </c>
      <c r="W56" s="102" t="s">
        <v>105</v>
      </c>
      <c r="X56" s="102" t="s">
        <v>105</v>
      </c>
      <c r="Y56" s="102" t="s">
        <v>105</v>
      </c>
      <c r="Z56" s="102" t="s">
        <v>105</v>
      </c>
      <c r="AA56" s="102" t="s">
        <v>105</v>
      </c>
      <c r="AB56" s="102" t="s">
        <v>105</v>
      </c>
      <c r="AC56" s="102" t="s">
        <v>105</v>
      </c>
      <c r="AD56" s="102" t="s">
        <v>105</v>
      </c>
      <c r="AE56" s="102" t="s">
        <v>105</v>
      </c>
      <c r="AF56" s="102" t="s">
        <v>105</v>
      </c>
      <c r="AG56" s="102" t="s">
        <v>105</v>
      </c>
      <c r="AH56" s="102" t="s">
        <v>105</v>
      </c>
      <c r="AI56" s="102" t="s">
        <v>105</v>
      </c>
      <c r="AJ56" s="102" t="s">
        <v>105</v>
      </c>
      <c r="AK56" s="102" t="s">
        <v>105</v>
      </c>
      <c r="AL56" s="132" t="s">
        <v>105</v>
      </c>
    </row>
    <row r="57" spans="1:38" s="104" customFormat="1" ht="31.5" x14ac:dyDescent="0.25">
      <c r="A57" s="39"/>
      <c r="B57" s="40" t="s">
        <v>153</v>
      </c>
      <c r="C57" s="461" t="s">
        <v>154</v>
      </c>
      <c r="D57" s="101" t="s">
        <v>91</v>
      </c>
      <c r="E57" s="101" t="s">
        <v>105</v>
      </c>
      <c r="F57" s="102" t="s">
        <v>105</v>
      </c>
      <c r="G57" s="102" t="s">
        <v>105</v>
      </c>
      <c r="H57" s="102" t="s">
        <v>105</v>
      </c>
      <c r="I57" s="102" t="s">
        <v>105</v>
      </c>
      <c r="J57" s="102" t="s">
        <v>105</v>
      </c>
      <c r="K57" s="102" t="s">
        <v>105</v>
      </c>
      <c r="L57" s="102" t="s">
        <v>105</v>
      </c>
      <c r="M57" s="102" t="s">
        <v>105</v>
      </c>
      <c r="N57" s="102" t="s">
        <v>105</v>
      </c>
      <c r="O57" s="102" t="s">
        <v>105</v>
      </c>
      <c r="P57" s="102" t="s">
        <v>105</v>
      </c>
      <c r="Q57" s="102" t="s">
        <v>105</v>
      </c>
      <c r="R57" s="102" t="s">
        <v>105</v>
      </c>
      <c r="S57" s="102" t="s">
        <v>105</v>
      </c>
      <c r="T57" s="102" t="s">
        <v>105</v>
      </c>
      <c r="U57" s="102" t="s">
        <v>105</v>
      </c>
      <c r="V57" s="102" t="s">
        <v>105</v>
      </c>
      <c r="W57" s="102" t="s">
        <v>105</v>
      </c>
      <c r="X57" s="102" t="s">
        <v>105</v>
      </c>
      <c r="Y57" s="102" t="s">
        <v>105</v>
      </c>
      <c r="Z57" s="102" t="s">
        <v>105</v>
      </c>
      <c r="AA57" s="102" t="s">
        <v>105</v>
      </c>
      <c r="AB57" s="102" t="s">
        <v>105</v>
      </c>
      <c r="AC57" s="102" t="s">
        <v>105</v>
      </c>
      <c r="AD57" s="102" t="s">
        <v>105</v>
      </c>
      <c r="AE57" s="102" t="s">
        <v>105</v>
      </c>
      <c r="AF57" s="102" t="s">
        <v>105</v>
      </c>
      <c r="AG57" s="102" t="s">
        <v>105</v>
      </c>
      <c r="AH57" s="102" t="s">
        <v>105</v>
      </c>
      <c r="AI57" s="102" t="s">
        <v>105</v>
      </c>
      <c r="AJ57" s="102" t="s">
        <v>105</v>
      </c>
      <c r="AK57" s="102" t="s">
        <v>105</v>
      </c>
      <c r="AL57" s="132" t="s">
        <v>105</v>
      </c>
    </row>
    <row r="58" spans="1:38" ht="31.5" x14ac:dyDescent="0.25">
      <c r="A58" s="39"/>
      <c r="B58" s="40" t="s">
        <v>155</v>
      </c>
      <c r="C58" s="461" t="s">
        <v>156</v>
      </c>
      <c r="D58" s="101" t="s">
        <v>91</v>
      </c>
      <c r="E58" s="101" t="s">
        <v>105</v>
      </c>
      <c r="F58" s="102" t="s">
        <v>105</v>
      </c>
      <c r="G58" s="102" t="s">
        <v>105</v>
      </c>
      <c r="H58" s="102" t="s">
        <v>105</v>
      </c>
      <c r="I58" s="102" t="s">
        <v>105</v>
      </c>
      <c r="J58" s="102" t="s">
        <v>105</v>
      </c>
      <c r="K58" s="102" t="s">
        <v>105</v>
      </c>
      <c r="L58" s="102" t="s">
        <v>105</v>
      </c>
      <c r="M58" s="102" t="s">
        <v>105</v>
      </c>
      <c r="N58" s="102" t="s">
        <v>105</v>
      </c>
      <c r="O58" s="102" t="s">
        <v>105</v>
      </c>
      <c r="P58" s="102" t="s">
        <v>105</v>
      </c>
      <c r="Q58" s="102" t="s">
        <v>105</v>
      </c>
      <c r="R58" s="102" t="s">
        <v>105</v>
      </c>
      <c r="S58" s="102" t="s">
        <v>105</v>
      </c>
      <c r="T58" s="102" t="s">
        <v>105</v>
      </c>
      <c r="U58" s="102" t="s">
        <v>105</v>
      </c>
      <c r="V58" s="102" t="s">
        <v>105</v>
      </c>
      <c r="W58" s="102" t="s">
        <v>105</v>
      </c>
      <c r="X58" s="102" t="s">
        <v>105</v>
      </c>
      <c r="Y58" s="102" t="s">
        <v>105</v>
      </c>
      <c r="Z58" s="102" t="s">
        <v>105</v>
      </c>
      <c r="AA58" s="102" t="s">
        <v>105</v>
      </c>
      <c r="AB58" s="102" t="s">
        <v>105</v>
      </c>
      <c r="AC58" s="102" t="s">
        <v>105</v>
      </c>
      <c r="AD58" s="102" t="s">
        <v>105</v>
      </c>
      <c r="AE58" s="102" t="s">
        <v>105</v>
      </c>
      <c r="AF58" s="102" t="s">
        <v>105</v>
      </c>
      <c r="AG58" s="102" t="s">
        <v>105</v>
      </c>
      <c r="AH58" s="102" t="s">
        <v>105</v>
      </c>
      <c r="AI58" s="102" t="s">
        <v>105</v>
      </c>
      <c r="AJ58" s="102" t="s">
        <v>105</v>
      </c>
      <c r="AK58" s="102" t="s">
        <v>105</v>
      </c>
      <c r="AL58" s="132" t="s">
        <v>105</v>
      </c>
    </row>
    <row r="59" spans="1:38" ht="31.5" x14ac:dyDescent="0.25">
      <c r="A59" s="39"/>
      <c r="B59" s="40" t="s">
        <v>157</v>
      </c>
      <c r="C59" s="461" t="s">
        <v>158</v>
      </c>
      <c r="D59" s="101" t="s">
        <v>91</v>
      </c>
      <c r="E59" s="101" t="s">
        <v>105</v>
      </c>
      <c r="F59" s="102" t="s">
        <v>105</v>
      </c>
      <c r="G59" s="102" t="s">
        <v>105</v>
      </c>
      <c r="H59" s="102" t="s">
        <v>105</v>
      </c>
      <c r="I59" s="102" t="s">
        <v>105</v>
      </c>
      <c r="J59" s="102" t="s">
        <v>105</v>
      </c>
      <c r="K59" s="102" t="s">
        <v>105</v>
      </c>
      <c r="L59" s="102" t="s">
        <v>105</v>
      </c>
      <c r="M59" s="102" t="s">
        <v>105</v>
      </c>
      <c r="N59" s="102" t="s">
        <v>105</v>
      </c>
      <c r="O59" s="102" t="s">
        <v>105</v>
      </c>
      <c r="P59" s="102" t="s">
        <v>105</v>
      </c>
      <c r="Q59" s="102" t="s">
        <v>105</v>
      </c>
      <c r="R59" s="102" t="s">
        <v>105</v>
      </c>
      <c r="S59" s="102" t="s">
        <v>105</v>
      </c>
      <c r="T59" s="102" t="s">
        <v>105</v>
      </c>
      <c r="U59" s="102" t="s">
        <v>105</v>
      </c>
      <c r="V59" s="102" t="s">
        <v>105</v>
      </c>
      <c r="W59" s="102" t="s">
        <v>105</v>
      </c>
      <c r="X59" s="102" t="s">
        <v>105</v>
      </c>
      <c r="Y59" s="102" t="s">
        <v>105</v>
      </c>
      <c r="Z59" s="102" t="s">
        <v>105</v>
      </c>
      <c r="AA59" s="102" t="s">
        <v>105</v>
      </c>
      <c r="AB59" s="102" t="s">
        <v>105</v>
      </c>
      <c r="AC59" s="102" t="s">
        <v>105</v>
      </c>
      <c r="AD59" s="102" t="s">
        <v>105</v>
      </c>
      <c r="AE59" s="102" t="s">
        <v>105</v>
      </c>
      <c r="AF59" s="102" t="s">
        <v>105</v>
      </c>
      <c r="AG59" s="102" t="s">
        <v>105</v>
      </c>
      <c r="AH59" s="102" t="s">
        <v>105</v>
      </c>
      <c r="AI59" s="102" t="s">
        <v>105</v>
      </c>
      <c r="AJ59" s="102" t="s">
        <v>105</v>
      </c>
      <c r="AK59" s="102" t="s">
        <v>105</v>
      </c>
      <c r="AL59" s="132" t="s">
        <v>105</v>
      </c>
    </row>
    <row r="60" spans="1:38" ht="31.5" x14ac:dyDescent="0.25">
      <c r="A60" s="39"/>
      <c r="B60" s="40" t="s">
        <v>159</v>
      </c>
      <c r="C60" s="461" t="s">
        <v>160</v>
      </c>
      <c r="D60" s="101" t="s">
        <v>91</v>
      </c>
      <c r="E60" s="101" t="s">
        <v>105</v>
      </c>
      <c r="F60" s="102" t="s">
        <v>105</v>
      </c>
      <c r="G60" s="102" t="s">
        <v>105</v>
      </c>
      <c r="H60" s="102" t="s">
        <v>105</v>
      </c>
      <c r="I60" s="102" t="s">
        <v>105</v>
      </c>
      <c r="J60" s="102" t="s">
        <v>105</v>
      </c>
      <c r="K60" s="102" t="s">
        <v>105</v>
      </c>
      <c r="L60" s="102" t="s">
        <v>105</v>
      </c>
      <c r="M60" s="102" t="s">
        <v>105</v>
      </c>
      <c r="N60" s="102" t="s">
        <v>105</v>
      </c>
      <c r="O60" s="102" t="s">
        <v>105</v>
      </c>
      <c r="P60" s="102" t="s">
        <v>105</v>
      </c>
      <c r="Q60" s="102" t="s">
        <v>105</v>
      </c>
      <c r="R60" s="102" t="s">
        <v>105</v>
      </c>
      <c r="S60" s="102" t="s">
        <v>105</v>
      </c>
      <c r="T60" s="102" t="s">
        <v>105</v>
      </c>
      <c r="U60" s="102" t="s">
        <v>105</v>
      </c>
      <c r="V60" s="102" t="s">
        <v>105</v>
      </c>
      <c r="W60" s="102" t="s">
        <v>105</v>
      </c>
      <c r="X60" s="102" t="s">
        <v>105</v>
      </c>
      <c r="Y60" s="102" t="s">
        <v>105</v>
      </c>
      <c r="Z60" s="102" t="s">
        <v>105</v>
      </c>
      <c r="AA60" s="102" t="s">
        <v>105</v>
      </c>
      <c r="AB60" s="102" t="s">
        <v>105</v>
      </c>
      <c r="AC60" s="102" t="s">
        <v>105</v>
      </c>
      <c r="AD60" s="102" t="s">
        <v>105</v>
      </c>
      <c r="AE60" s="102" t="s">
        <v>105</v>
      </c>
      <c r="AF60" s="102" t="s">
        <v>105</v>
      </c>
      <c r="AG60" s="102" t="s">
        <v>105</v>
      </c>
      <c r="AH60" s="102" t="s">
        <v>105</v>
      </c>
      <c r="AI60" s="102" t="s">
        <v>105</v>
      </c>
      <c r="AJ60" s="102" t="s">
        <v>105</v>
      </c>
      <c r="AK60" s="102" t="s">
        <v>105</v>
      </c>
      <c r="AL60" s="132" t="s">
        <v>105</v>
      </c>
    </row>
    <row r="61" spans="1:38" ht="47.25" x14ac:dyDescent="0.25">
      <c r="A61" s="39"/>
      <c r="B61" s="40" t="s">
        <v>161</v>
      </c>
      <c r="C61" s="461" t="s">
        <v>162</v>
      </c>
      <c r="D61" s="101" t="s">
        <v>91</v>
      </c>
      <c r="E61" s="101" t="s">
        <v>105</v>
      </c>
      <c r="F61" s="102" t="s">
        <v>105</v>
      </c>
      <c r="G61" s="102" t="s">
        <v>105</v>
      </c>
      <c r="H61" s="102" t="s">
        <v>105</v>
      </c>
      <c r="I61" s="102" t="s">
        <v>105</v>
      </c>
      <c r="J61" s="102" t="s">
        <v>105</v>
      </c>
      <c r="K61" s="102" t="s">
        <v>105</v>
      </c>
      <c r="L61" s="102" t="s">
        <v>105</v>
      </c>
      <c r="M61" s="102" t="s">
        <v>105</v>
      </c>
      <c r="N61" s="102" t="s">
        <v>105</v>
      </c>
      <c r="O61" s="102" t="s">
        <v>105</v>
      </c>
      <c r="P61" s="102" t="s">
        <v>105</v>
      </c>
      <c r="Q61" s="102" t="s">
        <v>105</v>
      </c>
      <c r="R61" s="102" t="s">
        <v>105</v>
      </c>
      <c r="S61" s="102" t="s">
        <v>105</v>
      </c>
      <c r="T61" s="102" t="s">
        <v>105</v>
      </c>
      <c r="U61" s="102" t="s">
        <v>105</v>
      </c>
      <c r="V61" s="102" t="s">
        <v>105</v>
      </c>
      <c r="W61" s="102" t="s">
        <v>105</v>
      </c>
      <c r="X61" s="102" t="s">
        <v>105</v>
      </c>
      <c r="Y61" s="102" t="s">
        <v>105</v>
      </c>
      <c r="Z61" s="102" t="s">
        <v>105</v>
      </c>
      <c r="AA61" s="102" t="s">
        <v>105</v>
      </c>
      <c r="AB61" s="102" t="s">
        <v>105</v>
      </c>
      <c r="AC61" s="102" t="s">
        <v>105</v>
      </c>
      <c r="AD61" s="102" t="s">
        <v>105</v>
      </c>
      <c r="AE61" s="102" t="s">
        <v>105</v>
      </c>
      <c r="AF61" s="102" t="s">
        <v>105</v>
      </c>
      <c r="AG61" s="102" t="s">
        <v>105</v>
      </c>
      <c r="AH61" s="102" t="s">
        <v>105</v>
      </c>
      <c r="AI61" s="102" t="s">
        <v>105</v>
      </c>
      <c r="AJ61" s="102" t="s">
        <v>105</v>
      </c>
      <c r="AK61" s="102" t="s">
        <v>105</v>
      </c>
      <c r="AL61" s="132" t="s">
        <v>105</v>
      </c>
    </row>
    <row r="62" spans="1:38" ht="31.5" x14ac:dyDescent="0.25">
      <c r="A62" s="39"/>
      <c r="B62" s="40" t="s">
        <v>163</v>
      </c>
      <c r="C62" s="461" t="s">
        <v>164</v>
      </c>
      <c r="D62" s="101" t="s">
        <v>91</v>
      </c>
      <c r="E62" s="101" t="s">
        <v>105</v>
      </c>
      <c r="F62" s="102" t="s">
        <v>105</v>
      </c>
      <c r="G62" s="102" t="s">
        <v>105</v>
      </c>
      <c r="H62" s="102" t="s">
        <v>105</v>
      </c>
      <c r="I62" s="102" t="s">
        <v>105</v>
      </c>
      <c r="J62" s="102" t="s">
        <v>105</v>
      </c>
      <c r="K62" s="102" t="s">
        <v>105</v>
      </c>
      <c r="L62" s="102" t="s">
        <v>105</v>
      </c>
      <c r="M62" s="102" t="s">
        <v>105</v>
      </c>
      <c r="N62" s="102" t="s">
        <v>105</v>
      </c>
      <c r="O62" s="102" t="s">
        <v>105</v>
      </c>
      <c r="P62" s="102" t="s">
        <v>105</v>
      </c>
      <c r="Q62" s="102" t="s">
        <v>105</v>
      </c>
      <c r="R62" s="102" t="s">
        <v>105</v>
      </c>
      <c r="S62" s="102" t="s">
        <v>105</v>
      </c>
      <c r="T62" s="102" t="s">
        <v>105</v>
      </c>
      <c r="U62" s="102" t="s">
        <v>105</v>
      </c>
      <c r="V62" s="102" t="s">
        <v>105</v>
      </c>
      <c r="W62" s="102" t="s">
        <v>105</v>
      </c>
      <c r="X62" s="102" t="s">
        <v>105</v>
      </c>
      <c r="Y62" s="102" t="s">
        <v>105</v>
      </c>
      <c r="Z62" s="102" t="s">
        <v>105</v>
      </c>
      <c r="AA62" s="102" t="s">
        <v>105</v>
      </c>
      <c r="AB62" s="102" t="s">
        <v>105</v>
      </c>
      <c r="AC62" s="102" t="s">
        <v>105</v>
      </c>
      <c r="AD62" s="102" t="s">
        <v>105</v>
      </c>
      <c r="AE62" s="102" t="s">
        <v>105</v>
      </c>
      <c r="AF62" s="102" t="s">
        <v>105</v>
      </c>
      <c r="AG62" s="102" t="s">
        <v>105</v>
      </c>
      <c r="AH62" s="102" t="s">
        <v>105</v>
      </c>
      <c r="AI62" s="102" t="s">
        <v>105</v>
      </c>
      <c r="AJ62" s="102" t="s">
        <v>105</v>
      </c>
      <c r="AK62" s="102" t="s">
        <v>105</v>
      </c>
      <c r="AL62" s="132" t="s">
        <v>105</v>
      </c>
    </row>
    <row r="63" spans="1:38" ht="31.5" x14ac:dyDescent="0.25">
      <c r="A63" s="39"/>
      <c r="B63" s="40" t="s">
        <v>165</v>
      </c>
      <c r="C63" s="461" t="s">
        <v>166</v>
      </c>
      <c r="D63" s="101" t="s">
        <v>91</v>
      </c>
      <c r="E63" s="101" t="s">
        <v>105</v>
      </c>
      <c r="F63" s="102" t="s">
        <v>105</v>
      </c>
      <c r="G63" s="102" t="s">
        <v>105</v>
      </c>
      <c r="H63" s="102" t="s">
        <v>105</v>
      </c>
      <c r="I63" s="102" t="s">
        <v>105</v>
      </c>
      <c r="J63" s="102" t="s">
        <v>105</v>
      </c>
      <c r="K63" s="102" t="s">
        <v>105</v>
      </c>
      <c r="L63" s="102" t="s">
        <v>105</v>
      </c>
      <c r="M63" s="102" t="s">
        <v>105</v>
      </c>
      <c r="N63" s="102" t="s">
        <v>105</v>
      </c>
      <c r="O63" s="102" t="s">
        <v>105</v>
      </c>
      <c r="P63" s="102" t="s">
        <v>105</v>
      </c>
      <c r="Q63" s="102" t="s">
        <v>105</v>
      </c>
      <c r="R63" s="102" t="s">
        <v>105</v>
      </c>
      <c r="S63" s="102" t="s">
        <v>105</v>
      </c>
      <c r="T63" s="102" t="s">
        <v>105</v>
      </c>
      <c r="U63" s="102" t="s">
        <v>105</v>
      </c>
      <c r="V63" s="102" t="s">
        <v>105</v>
      </c>
      <c r="W63" s="102" t="s">
        <v>105</v>
      </c>
      <c r="X63" s="102" t="s">
        <v>105</v>
      </c>
      <c r="Y63" s="102" t="s">
        <v>105</v>
      </c>
      <c r="Z63" s="102" t="s">
        <v>105</v>
      </c>
      <c r="AA63" s="102" t="s">
        <v>105</v>
      </c>
      <c r="AB63" s="102" t="s">
        <v>105</v>
      </c>
      <c r="AC63" s="102" t="s">
        <v>105</v>
      </c>
      <c r="AD63" s="102" t="s">
        <v>105</v>
      </c>
      <c r="AE63" s="102" t="s">
        <v>105</v>
      </c>
      <c r="AF63" s="102" t="s">
        <v>105</v>
      </c>
      <c r="AG63" s="102" t="s">
        <v>105</v>
      </c>
      <c r="AH63" s="102" t="s">
        <v>105</v>
      </c>
      <c r="AI63" s="102" t="s">
        <v>105</v>
      </c>
      <c r="AJ63" s="102" t="s">
        <v>105</v>
      </c>
      <c r="AK63" s="102" t="s">
        <v>105</v>
      </c>
      <c r="AL63" s="132" t="s">
        <v>105</v>
      </c>
    </row>
    <row r="64" spans="1:38" ht="47.25" x14ac:dyDescent="0.25">
      <c r="A64" s="39"/>
      <c r="B64" s="40" t="s">
        <v>167</v>
      </c>
      <c r="C64" s="461" t="s">
        <v>168</v>
      </c>
      <c r="D64" s="101" t="s">
        <v>91</v>
      </c>
      <c r="E64" s="101" t="s">
        <v>105</v>
      </c>
      <c r="F64" s="102" t="s">
        <v>105</v>
      </c>
      <c r="G64" s="102" t="s">
        <v>105</v>
      </c>
      <c r="H64" s="102" t="s">
        <v>105</v>
      </c>
      <c r="I64" s="102" t="s">
        <v>105</v>
      </c>
      <c r="J64" s="102" t="s">
        <v>105</v>
      </c>
      <c r="K64" s="102" t="s">
        <v>105</v>
      </c>
      <c r="L64" s="102" t="s">
        <v>105</v>
      </c>
      <c r="M64" s="102" t="s">
        <v>105</v>
      </c>
      <c r="N64" s="102" t="s">
        <v>105</v>
      </c>
      <c r="O64" s="102" t="s">
        <v>105</v>
      </c>
      <c r="P64" s="102" t="s">
        <v>105</v>
      </c>
      <c r="Q64" s="102" t="s">
        <v>105</v>
      </c>
      <c r="R64" s="102" t="s">
        <v>105</v>
      </c>
      <c r="S64" s="102" t="s">
        <v>105</v>
      </c>
      <c r="T64" s="102" t="s">
        <v>105</v>
      </c>
      <c r="U64" s="102" t="s">
        <v>105</v>
      </c>
      <c r="V64" s="102" t="s">
        <v>105</v>
      </c>
      <c r="W64" s="102" t="s">
        <v>105</v>
      </c>
      <c r="X64" s="102" t="s">
        <v>105</v>
      </c>
      <c r="Y64" s="102" t="s">
        <v>105</v>
      </c>
      <c r="Z64" s="102" t="s">
        <v>105</v>
      </c>
      <c r="AA64" s="102" t="s">
        <v>105</v>
      </c>
      <c r="AB64" s="102" t="s">
        <v>105</v>
      </c>
      <c r="AC64" s="102" t="s">
        <v>105</v>
      </c>
      <c r="AD64" s="102" t="s">
        <v>105</v>
      </c>
      <c r="AE64" s="102" t="s">
        <v>105</v>
      </c>
      <c r="AF64" s="102" t="s">
        <v>105</v>
      </c>
      <c r="AG64" s="102" t="s">
        <v>105</v>
      </c>
      <c r="AH64" s="102" t="s">
        <v>105</v>
      </c>
      <c r="AI64" s="102" t="s">
        <v>105</v>
      </c>
      <c r="AJ64" s="102" t="s">
        <v>105</v>
      </c>
      <c r="AK64" s="102" t="s">
        <v>105</v>
      </c>
      <c r="AL64" s="132" t="s">
        <v>105</v>
      </c>
    </row>
    <row r="65" spans="1:38" ht="47.25" x14ac:dyDescent="0.25">
      <c r="A65" s="39"/>
      <c r="B65" s="40" t="s">
        <v>169</v>
      </c>
      <c r="C65" s="461" t="s">
        <v>170</v>
      </c>
      <c r="D65" s="101" t="s">
        <v>91</v>
      </c>
      <c r="E65" s="101" t="s">
        <v>105</v>
      </c>
      <c r="F65" s="102" t="s">
        <v>105</v>
      </c>
      <c r="G65" s="102" t="s">
        <v>105</v>
      </c>
      <c r="H65" s="102" t="s">
        <v>105</v>
      </c>
      <c r="I65" s="102" t="s">
        <v>105</v>
      </c>
      <c r="J65" s="102" t="s">
        <v>105</v>
      </c>
      <c r="K65" s="102" t="s">
        <v>105</v>
      </c>
      <c r="L65" s="102" t="s">
        <v>105</v>
      </c>
      <c r="M65" s="102" t="s">
        <v>105</v>
      </c>
      <c r="N65" s="102" t="s">
        <v>105</v>
      </c>
      <c r="O65" s="102" t="s">
        <v>105</v>
      </c>
      <c r="P65" s="102" t="s">
        <v>105</v>
      </c>
      <c r="Q65" s="102" t="s">
        <v>105</v>
      </c>
      <c r="R65" s="102" t="s">
        <v>105</v>
      </c>
      <c r="S65" s="102" t="s">
        <v>105</v>
      </c>
      <c r="T65" s="102" t="s">
        <v>105</v>
      </c>
      <c r="U65" s="102" t="s">
        <v>105</v>
      </c>
      <c r="V65" s="102" t="s">
        <v>105</v>
      </c>
      <c r="W65" s="102" t="s">
        <v>105</v>
      </c>
      <c r="X65" s="102" t="s">
        <v>105</v>
      </c>
      <c r="Y65" s="102" t="s">
        <v>105</v>
      </c>
      <c r="Z65" s="102" t="s">
        <v>105</v>
      </c>
      <c r="AA65" s="102" t="s">
        <v>105</v>
      </c>
      <c r="AB65" s="102" t="s">
        <v>105</v>
      </c>
      <c r="AC65" s="102" t="s">
        <v>105</v>
      </c>
      <c r="AD65" s="102" t="s">
        <v>105</v>
      </c>
      <c r="AE65" s="102" t="s">
        <v>105</v>
      </c>
      <c r="AF65" s="102" t="s">
        <v>105</v>
      </c>
      <c r="AG65" s="102" t="s">
        <v>105</v>
      </c>
      <c r="AH65" s="102" t="s">
        <v>105</v>
      </c>
      <c r="AI65" s="102" t="s">
        <v>105</v>
      </c>
      <c r="AJ65" s="102" t="s">
        <v>105</v>
      </c>
      <c r="AK65" s="102" t="s">
        <v>105</v>
      </c>
      <c r="AL65" s="132" t="s">
        <v>105</v>
      </c>
    </row>
    <row r="66" spans="1:38" ht="31.5" x14ac:dyDescent="0.25">
      <c r="A66" s="39"/>
      <c r="B66" s="412" t="s">
        <v>171</v>
      </c>
      <c r="C66" s="463" t="s">
        <v>172</v>
      </c>
      <c r="D66" s="414" t="s">
        <v>91</v>
      </c>
      <c r="E66" s="414" t="s">
        <v>105</v>
      </c>
      <c r="F66" s="415" t="s">
        <v>105</v>
      </c>
      <c r="G66" s="415" t="s">
        <v>105</v>
      </c>
      <c r="H66" s="415" t="s">
        <v>105</v>
      </c>
      <c r="I66" s="415" t="s">
        <v>105</v>
      </c>
      <c r="J66" s="415" t="s">
        <v>105</v>
      </c>
      <c r="K66" s="415" t="s">
        <v>105</v>
      </c>
      <c r="L66" s="415" t="s">
        <v>105</v>
      </c>
      <c r="M66" s="415" t="s">
        <v>105</v>
      </c>
      <c r="N66" s="415" t="s">
        <v>105</v>
      </c>
      <c r="O66" s="415" t="s">
        <v>105</v>
      </c>
      <c r="P66" s="415" t="s">
        <v>105</v>
      </c>
      <c r="Q66" s="415" t="s">
        <v>105</v>
      </c>
      <c r="R66" s="415" t="s">
        <v>105</v>
      </c>
      <c r="S66" s="415" t="s">
        <v>105</v>
      </c>
      <c r="T66" s="415" t="s">
        <v>105</v>
      </c>
      <c r="U66" s="415" t="s">
        <v>105</v>
      </c>
      <c r="V66" s="415" t="s">
        <v>105</v>
      </c>
      <c r="W66" s="415" t="s">
        <v>105</v>
      </c>
      <c r="X66" s="415" t="s">
        <v>105</v>
      </c>
      <c r="Y66" s="415" t="s">
        <v>105</v>
      </c>
      <c r="Z66" s="415" t="s">
        <v>105</v>
      </c>
      <c r="AA66" s="415" t="s">
        <v>105</v>
      </c>
      <c r="AB66" s="415" t="s">
        <v>105</v>
      </c>
      <c r="AC66" s="415" t="s">
        <v>105</v>
      </c>
      <c r="AD66" s="415" t="s">
        <v>105</v>
      </c>
      <c r="AE66" s="415" t="s">
        <v>105</v>
      </c>
      <c r="AF66" s="415" t="s">
        <v>105</v>
      </c>
      <c r="AG66" s="415" t="s">
        <v>105</v>
      </c>
      <c r="AH66" s="415" t="s">
        <v>105</v>
      </c>
      <c r="AI66" s="415" t="s">
        <v>105</v>
      </c>
      <c r="AJ66" s="415" t="s">
        <v>105</v>
      </c>
      <c r="AK66" s="415" t="s">
        <v>105</v>
      </c>
      <c r="AL66" s="459" t="s">
        <v>105</v>
      </c>
    </row>
    <row r="67" spans="1:38" ht="31.5" x14ac:dyDescent="0.25">
      <c r="A67" s="39"/>
      <c r="B67" s="40" t="s">
        <v>173</v>
      </c>
      <c r="C67" s="461" t="s">
        <v>174</v>
      </c>
      <c r="D67" s="101" t="s">
        <v>91</v>
      </c>
      <c r="E67" s="101" t="s">
        <v>105</v>
      </c>
      <c r="F67" s="102" t="s">
        <v>105</v>
      </c>
      <c r="G67" s="102" t="s">
        <v>105</v>
      </c>
      <c r="H67" s="102" t="s">
        <v>105</v>
      </c>
      <c r="I67" s="102" t="s">
        <v>105</v>
      </c>
      <c r="J67" s="102" t="s">
        <v>105</v>
      </c>
      <c r="K67" s="102" t="s">
        <v>105</v>
      </c>
      <c r="L67" s="102" t="s">
        <v>105</v>
      </c>
      <c r="M67" s="102" t="s">
        <v>105</v>
      </c>
      <c r="N67" s="102" t="s">
        <v>105</v>
      </c>
      <c r="O67" s="102" t="s">
        <v>105</v>
      </c>
      <c r="P67" s="102" t="s">
        <v>105</v>
      </c>
      <c r="Q67" s="102" t="s">
        <v>105</v>
      </c>
      <c r="R67" s="102" t="s">
        <v>105</v>
      </c>
      <c r="S67" s="102" t="s">
        <v>105</v>
      </c>
      <c r="T67" s="102" t="s">
        <v>105</v>
      </c>
      <c r="U67" s="102" t="s">
        <v>105</v>
      </c>
      <c r="V67" s="102" t="s">
        <v>105</v>
      </c>
      <c r="W67" s="102" t="s">
        <v>105</v>
      </c>
      <c r="X67" s="102" t="s">
        <v>105</v>
      </c>
      <c r="Y67" s="102" t="s">
        <v>105</v>
      </c>
      <c r="Z67" s="102" t="s">
        <v>105</v>
      </c>
      <c r="AA67" s="102" t="s">
        <v>105</v>
      </c>
      <c r="AB67" s="102" t="s">
        <v>105</v>
      </c>
      <c r="AC67" s="102" t="s">
        <v>105</v>
      </c>
      <c r="AD67" s="102" t="s">
        <v>105</v>
      </c>
      <c r="AE67" s="102" t="s">
        <v>105</v>
      </c>
      <c r="AF67" s="102" t="s">
        <v>105</v>
      </c>
      <c r="AG67" s="102" t="s">
        <v>105</v>
      </c>
      <c r="AH67" s="102" t="s">
        <v>105</v>
      </c>
      <c r="AI67" s="102" t="s">
        <v>105</v>
      </c>
      <c r="AJ67" s="102" t="s">
        <v>105</v>
      </c>
      <c r="AK67" s="102" t="s">
        <v>105</v>
      </c>
      <c r="AL67" s="132" t="s">
        <v>105</v>
      </c>
    </row>
    <row r="68" spans="1:38" ht="63" x14ac:dyDescent="0.25">
      <c r="A68" s="34">
        <v>3</v>
      </c>
      <c r="B68" s="35" t="s">
        <v>175</v>
      </c>
      <c r="C68" s="464" t="s">
        <v>176</v>
      </c>
      <c r="D68" s="105" t="s">
        <v>91</v>
      </c>
      <c r="E68" s="105" t="s">
        <v>105</v>
      </c>
      <c r="F68" s="106" t="s">
        <v>105</v>
      </c>
      <c r="G68" s="106" t="s">
        <v>105</v>
      </c>
      <c r="H68" s="106" t="s">
        <v>105</v>
      </c>
      <c r="I68" s="106" t="s">
        <v>105</v>
      </c>
      <c r="J68" s="106" t="s">
        <v>105</v>
      </c>
      <c r="K68" s="106" t="s">
        <v>105</v>
      </c>
      <c r="L68" s="106" t="s">
        <v>105</v>
      </c>
      <c r="M68" s="106" t="s">
        <v>105</v>
      </c>
      <c r="N68" s="106" t="s">
        <v>105</v>
      </c>
      <c r="O68" s="106" t="s">
        <v>105</v>
      </c>
      <c r="P68" s="106" t="s">
        <v>105</v>
      </c>
      <c r="Q68" s="106" t="s">
        <v>105</v>
      </c>
      <c r="R68" s="106" t="s">
        <v>105</v>
      </c>
      <c r="S68" s="106" t="s">
        <v>105</v>
      </c>
      <c r="T68" s="106" t="s">
        <v>105</v>
      </c>
      <c r="U68" s="106" t="s">
        <v>105</v>
      </c>
      <c r="V68" s="106" t="s">
        <v>105</v>
      </c>
      <c r="W68" s="106" t="s">
        <v>105</v>
      </c>
      <c r="X68" s="106" t="s">
        <v>105</v>
      </c>
      <c r="Y68" s="106" t="s">
        <v>105</v>
      </c>
      <c r="Z68" s="106" t="s">
        <v>105</v>
      </c>
      <c r="AA68" s="106" t="s">
        <v>105</v>
      </c>
      <c r="AB68" s="106" t="s">
        <v>105</v>
      </c>
      <c r="AC68" s="106" t="s">
        <v>105</v>
      </c>
      <c r="AD68" s="106" t="s">
        <v>105</v>
      </c>
      <c r="AE68" s="106" t="s">
        <v>105</v>
      </c>
      <c r="AF68" s="106" t="s">
        <v>105</v>
      </c>
      <c r="AG68" s="106" t="s">
        <v>105</v>
      </c>
      <c r="AH68" s="106" t="s">
        <v>105</v>
      </c>
      <c r="AI68" s="106" t="s">
        <v>105</v>
      </c>
      <c r="AJ68" s="106" t="s">
        <v>105</v>
      </c>
      <c r="AK68" s="106" t="s">
        <v>105</v>
      </c>
      <c r="AL68" s="131" t="s">
        <v>105</v>
      </c>
    </row>
    <row r="69" spans="1:38" ht="47.25" x14ac:dyDescent="0.25">
      <c r="A69" s="39"/>
      <c r="B69" s="40" t="s">
        <v>177</v>
      </c>
      <c r="C69" s="463" t="s">
        <v>178</v>
      </c>
      <c r="D69" s="101" t="s">
        <v>91</v>
      </c>
      <c r="E69" s="101" t="s">
        <v>105</v>
      </c>
      <c r="F69" s="102" t="s">
        <v>105</v>
      </c>
      <c r="G69" s="102" t="s">
        <v>105</v>
      </c>
      <c r="H69" s="102" t="s">
        <v>105</v>
      </c>
      <c r="I69" s="102" t="s">
        <v>105</v>
      </c>
      <c r="J69" s="102" t="s">
        <v>105</v>
      </c>
      <c r="K69" s="102" t="s">
        <v>105</v>
      </c>
      <c r="L69" s="102" t="s">
        <v>105</v>
      </c>
      <c r="M69" s="102" t="s">
        <v>105</v>
      </c>
      <c r="N69" s="102" t="s">
        <v>105</v>
      </c>
      <c r="O69" s="102" t="s">
        <v>105</v>
      </c>
      <c r="P69" s="102" t="s">
        <v>105</v>
      </c>
      <c r="Q69" s="102" t="s">
        <v>105</v>
      </c>
      <c r="R69" s="102" t="s">
        <v>105</v>
      </c>
      <c r="S69" s="102" t="s">
        <v>105</v>
      </c>
      <c r="T69" s="102" t="s">
        <v>105</v>
      </c>
      <c r="U69" s="102" t="s">
        <v>105</v>
      </c>
      <c r="V69" s="102" t="s">
        <v>105</v>
      </c>
      <c r="W69" s="102" t="s">
        <v>105</v>
      </c>
      <c r="X69" s="102" t="s">
        <v>105</v>
      </c>
      <c r="Y69" s="102" t="s">
        <v>105</v>
      </c>
      <c r="Z69" s="102" t="s">
        <v>105</v>
      </c>
      <c r="AA69" s="102" t="s">
        <v>105</v>
      </c>
      <c r="AB69" s="102" t="s">
        <v>105</v>
      </c>
      <c r="AC69" s="102" t="s">
        <v>105</v>
      </c>
      <c r="AD69" s="102" t="s">
        <v>105</v>
      </c>
      <c r="AE69" s="102" t="s">
        <v>105</v>
      </c>
      <c r="AF69" s="102" t="s">
        <v>105</v>
      </c>
      <c r="AG69" s="102" t="s">
        <v>105</v>
      </c>
      <c r="AH69" s="102" t="s">
        <v>105</v>
      </c>
      <c r="AI69" s="102" t="s">
        <v>105</v>
      </c>
      <c r="AJ69" s="102" t="s">
        <v>105</v>
      </c>
      <c r="AK69" s="102" t="s">
        <v>105</v>
      </c>
      <c r="AL69" s="132" t="s">
        <v>105</v>
      </c>
    </row>
    <row r="70" spans="1:38" ht="47.25" x14ac:dyDescent="0.25">
      <c r="A70" s="39"/>
      <c r="B70" s="412" t="s">
        <v>179</v>
      </c>
      <c r="C70" s="463" t="s">
        <v>180</v>
      </c>
      <c r="D70" s="414" t="s">
        <v>91</v>
      </c>
      <c r="E70" s="414" t="s">
        <v>105</v>
      </c>
      <c r="F70" s="415" t="s">
        <v>105</v>
      </c>
      <c r="G70" s="415" t="s">
        <v>105</v>
      </c>
      <c r="H70" s="415" t="s">
        <v>105</v>
      </c>
      <c r="I70" s="415" t="s">
        <v>105</v>
      </c>
      <c r="J70" s="415" t="s">
        <v>105</v>
      </c>
      <c r="K70" s="415" t="s">
        <v>105</v>
      </c>
      <c r="L70" s="415" t="s">
        <v>105</v>
      </c>
      <c r="M70" s="415" t="s">
        <v>105</v>
      </c>
      <c r="N70" s="415" t="s">
        <v>105</v>
      </c>
      <c r="O70" s="415" t="s">
        <v>105</v>
      </c>
      <c r="P70" s="415" t="s">
        <v>105</v>
      </c>
      <c r="Q70" s="415" t="s">
        <v>105</v>
      </c>
      <c r="R70" s="415" t="s">
        <v>105</v>
      </c>
      <c r="S70" s="415" t="s">
        <v>105</v>
      </c>
      <c r="T70" s="415" t="s">
        <v>105</v>
      </c>
      <c r="U70" s="415" t="s">
        <v>105</v>
      </c>
      <c r="V70" s="415" t="s">
        <v>105</v>
      </c>
      <c r="W70" s="415" t="s">
        <v>105</v>
      </c>
      <c r="X70" s="415" t="s">
        <v>105</v>
      </c>
      <c r="Y70" s="415" t="s">
        <v>105</v>
      </c>
      <c r="Z70" s="415" t="s">
        <v>105</v>
      </c>
      <c r="AA70" s="415" t="s">
        <v>105</v>
      </c>
      <c r="AB70" s="415" t="s">
        <v>105</v>
      </c>
      <c r="AC70" s="415" t="s">
        <v>105</v>
      </c>
      <c r="AD70" s="415" t="s">
        <v>105</v>
      </c>
      <c r="AE70" s="415" t="s">
        <v>105</v>
      </c>
      <c r="AF70" s="415" t="s">
        <v>105</v>
      </c>
      <c r="AG70" s="415" t="s">
        <v>105</v>
      </c>
      <c r="AH70" s="415" t="s">
        <v>105</v>
      </c>
      <c r="AI70" s="415" t="s">
        <v>105</v>
      </c>
      <c r="AJ70" s="415" t="s">
        <v>105</v>
      </c>
      <c r="AK70" s="415" t="s">
        <v>105</v>
      </c>
      <c r="AL70" s="459" t="s">
        <v>105</v>
      </c>
    </row>
    <row r="71" spans="1:38" s="104" customFormat="1" ht="31.5" x14ac:dyDescent="0.25">
      <c r="A71" s="34">
        <v>4</v>
      </c>
      <c r="B71" s="446" t="s">
        <v>181</v>
      </c>
      <c r="C71" s="465" t="s">
        <v>182</v>
      </c>
      <c r="D71" s="417" t="s">
        <v>91</v>
      </c>
      <c r="E71" s="417" t="s">
        <v>105</v>
      </c>
      <c r="F71" s="457" t="s">
        <v>105</v>
      </c>
      <c r="G71" s="457" t="s">
        <v>105</v>
      </c>
      <c r="H71" s="457" t="s">
        <v>105</v>
      </c>
      <c r="I71" s="457" t="s">
        <v>105</v>
      </c>
      <c r="J71" s="457" t="s">
        <v>105</v>
      </c>
      <c r="K71" s="457" t="s">
        <v>105</v>
      </c>
      <c r="L71" s="457" t="s">
        <v>105</v>
      </c>
      <c r="M71" s="457" t="s">
        <v>105</v>
      </c>
      <c r="N71" s="457" t="s">
        <v>105</v>
      </c>
      <c r="O71" s="457" t="s">
        <v>105</v>
      </c>
      <c r="P71" s="457" t="s">
        <v>105</v>
      </c>
      <c r="Q71" s="457" t="s">
        <v>105</v>
      </c>
      <c r="R71" s="457" t="s">
        <v>105</v>
      </c>
      <c r="S71" s="457" t="s">
        <v>105</v>
      </c>
      <c r="T71" s="457" t="s">
        <v>105</v>
      </c>
      <c r="U71" s="457" t="s">
        <v>105</v>
      </c>
      <c r="V71" s="457" t="s">
        <v>105</v>
      </c>
      <c r="W71" s="457" t="s">
        <v>105</v>
      </c>
      <c r="X71" s="457" t="s">
        <v>105</v>
      </c>
      <c r="Y71" s="457" t="s">
        <v>105</v>
      </c>
      <c r="Z71" s="457" t="s">
        <v>105</v>
      </c>
      <c r="AA71" s="457" t="s">
        <v>105</v>
      </c>
      <c r="AB71" s="457" t="s">
        <v>105</v>
      </c>
      <c r="AC71" s="457" t="s">
        <v>105</v>
      </c>
      <c r="AD71" s="457" t="s">
        <v>105</v>
      </c>
      <c r="AE71" s="457" t="s">
        <v>105</v>
      </c>
      <c r="AF71" s="457" t="s">
        <v>105</v>
      </c>
      <c r="AG71" s="457" t="s">
        <v>105</v>
      </c>
      <c r="AH71" s="457" t="s">
        <v>105</v>
      </c>
      <c r="AI71" s="457" t="s">
        <v>105</v>
      </c>
      <c r="AJ71" s="457" t="s">
        <v>105</v>
      </c>
      <c r="AK71" s="457" t="s">
        <v>105</v>
      </c>
      <c r="AL71" s="460" t="s">
        <v>105</v>
      </c>
    </row>
    <row r="72" spans="1:38" s="104" customFormat="1" ht="31.5" x14ac:dyDescent="0.25">
      <c r="A72" s="34">
        <v>5</v>
      </c>
      <c r="B72" s="35" t="s">
        <v>183</v>
      </c>
      <c r="C72" s="464" t="s">
        <v>184</v>
      </c>
      <c r="D72" s="105" t="s">
        <v>91</v>
      </c>
      <c r="E72" s="105" t="s">
        <v>105</v>
      </c>
      <c r="F72" s="106" t="s">
        <v>105</v>
      </c>
      <c r="G72" s="106" t="s">
        <v>105</v>
      </c>
      <c r="H72" s="106" t="s">
        <v>105</v>
      </c>
      <c r="I72" s="106" t="s">
        <v>105</v>
      </c>
      <c r="J72" s="106" t="s">
        <v>105</v>
      </c>
      <c r="K72" s="106" t="s">
        <v>105</v>
      </c>
      <c r="L72" s="106" t="s">
        <v>105</v>
      </c>
      <c r="M72" s="106" t="s">
        <v>105</v>
      </c>
      <c r="N72" s="106" t="s">
        <v>105</v>
      </c>
      <c r="O72" s="106" t="s">
        <v>105</v>
      </c>
      <c r="P72" s="106" t="s">
        <v>105</v>
      </c>
      <c r="Q72" s="106" t="s">
        <v>105</v>
      </c>
      <c r="R72" s="106" t="s">
        <v>105</v>
      </c>
      <c r="S72" s="106" t="s">
        <v>105</v>
      </c>
      <c r="T72" s="106" t="s">
        <v>105</v>
      </c>
      <c r="U72" s="106" t="s">
        <v>105</v>
      </c>
      <c r="V72" s="106" t="s">
        <v>105</v>
      </c>
      <c r="W72" s="106" t="s">
        <v>105</v>
      </c>
      <c r="X72" s="106" t="s">
        <v>105</v>
      </c>
      <c r="Y72" s="106" t="s">
        <v>105</v>
      </c>
      <c r="Z72" s="106" t="s">
        <v>105</v>
      </c>
      <c r="AA72" s="106" t="s">
        <v>105</v>
      </c>
      <c r="AB72" s="106" t="s">
        <v>105</v>
      </c>
      <c r="AC72" s="106" t="s">
        <v>105</v>
      </c>
      <c r="AD72" s="106" t="s">
        <v>105</v>
      </c>
      <c r="AE72" s="106" t="s">
        <v>105</v>
      </c>
      <c r="AF72" s="106" t="s">
        <v>105</v>
      </c>
      <c r="AG72" s="106" t="s">
        <v>105</v>
      </c>
      <c r="AH72" s="106" t="s">
        <v>105</v>
      </c>
      <c r="AI72" s="106" t="s">
        <v>105</v>
      </c>
      <c r="AJ72" s="106" t="s">
        <v>105</v>
      </c>
      <c r="AK72" s="106" t="s">
        <v>105</v>
      </c>
      <c r="AL72" s="131" t="s">
        <v>105</v>
      </c>
    </row>
    <row r="73" spans="1:38" ht="31.5" x14ac:dyDescent="0.25">
      <c r="A73" s="34">
        <v>6</v>
      </c>
      <c r="B73" s="35" t="s">
        <v>185</v>
      </c>
      <c r="C73" s="464" t="s">
        <v>186</v>
      </c>
      <c r="D73" s="105" t="s">
        <v>91</v>
      </c>
      <c r="E73" s="105" t="s">
        <v>105</v>
      </c>
      <c r="F73" s="106" t="s">
        <v>105</v>
      </c>
      <c r="G73" s="106" t="s">
        <v>105</v>
      </c>
      <c r="H73" s="106" t="s">
        <v>105</v>
      </c>
      <c r="I73" s="106" t="s">
        <v>105</v>
      </c>
      <c r="J73" s="106" t="s">
        <v>105</v>
      </c>
      <c r="K73" s="105">
        <f t="shared" ref="K73:AJ73" si="16">SUM(K74:K77)</f>
        <v>0</v>
      </c>
      <c r="L73" s="105">
        <f t="shared" si="16"/>
        <v>3.58</v>
      </c>
      <c r="M73" s="105">
        <f t="shared" si="16"/>
        <v>0</v>
      </c>
      <c r="N73" s="105">
        <f t="shared" si="16"/>
        <v>0</v>
      </c>
      <c r="O73" s="105">
        <f t="shared" si="16"/>
        <v>3.58</v>
      </c>
      <c r="P73" s="482" t="s">
        <v>105</v>
      </c>
      <c r="Q73" s="106" t="s">
        <v>105</v>
      </c>
      <c r="R73" s="106" t="s">
        <v>105</v>
      </c>
      <c r="S73" s="106" t="s">
        <v>105</v>
      </c>
      <c r="T73" s="106" t="s">
        <v>105</v>
      </c>
      <c r="U73" s="106" t="s">
        <v>105</v>
      </c>
      <c r="V73" s="106" t="s">
        <v>105</v>
      </c>
      <c r="W73" s="105">
        <f t="shared" si="16"/>
        <v>0</v>
      </c>
      <c r="X73" s="106" t="s">
        <v>105</v>
      </c>
      <c r="Y73" s="105">
        <f t="shared" si="16"/>
        <v>3.58</v>
      </c>
      <c r="Z73" s="106" t="s">
        <v>105</v>
      </c>
      <c r="AA73" s="106" t="s">
        <v>105</v>
      </c>
      <c r="AB73" s="105">
        <f t="shared" si="16"/>
        <v>0</v>
      </c>
      <c r="AC73" s="105">
        <f t="shared" si="16"/>
        <v>0</v>
      </c>
      <c r="AD73" s="105">
        <f t="shared" si="16"/>
        <v>3.58</v>
      </c>
      <c r="AE73" s="106" t="s">
        <v>105</v>
      </c>
      <c r="AF73" s="105">
        <f t="shared" si="16"/>
        <v>0</v>
      </c>
      <c r="AG73" s="106" t="s">
        <v>105</v>
      </c>
      <c r="AH73" s="105">
        <f t="shared" si="16"/>
        <v>0</v>
      </c>
      <c r="AI73" s="106" t="s">
        <v>105</v>
      </c>
      <c r="AJ73" s="105">
        <f t="shared" si="16"/>
        <v>3.58</v>
      </c>
      <c r="AK73" s="106" t="s">
        <v>105</v>
      </c>
      <c r="AL73" s="131" t="s">
        <v>105</v>
      </c>
    </row>
    <row r="74" spans="1:38" s="104" customFormat="1" ht="31.5" x14ac:dyDescent="0.25">
      <c r="A74" s="513"/>
      <c r="B74" s="501" t="s">
        <v>185</v>
      </c>
      <c r="C74" s="503" t="str">
        <f>'2'!C73</f>
        <v>Приемник П-900 для поиска места повреждения кабеля</v>
      </c>
      <c r="D74" s="490" t="str">
        <f>'2'!D73</f>
        <v>I_102PESCR2</v>
      </c>
      <c r="E74" s="497" t="str">
        <f>'2'!E73</f>
        <v>З</v>
      </c>
      <c r="F74" s="497">
        <f>'2'!F73</f>
        <v>2018</v>
      </c>
      <c r="G74" s="497">
        <f>'2'!G73</f>
        <v>2018</v>
      </c>
      <c r="H74" s="497" t="s">
        <v>105</v>
      </c>
      <c r="I74" s="490" t="s">
        <v>105</v>
      </c>
      <c r="J74" s="490" t="s">
        <v>105</v>
      </c>
      <c r="K74" s="490">
        <v>0</v>
      </c>
      <c r="L74" s="490">
        <v>0.04</v>
      </c>
      <c r="M74" s="490" t="s">
        <v>105</v>
      </c>
      <c r="N74" s="490" t="s">
        <v>105</v>
      </c>
      <c r="O74" s="514">
        <f>L74</f>
        <v>0.04</v>
      </c>
      <c r="P74" s="490" t="s">
        <v>105</v>
      </c>
      <c r="Q74" s="490" t="s">
        <v>105</v>
      </c>
      <c r="R74" s="490" t="s">
        <v>105</v>
      </c>
      <c r="S74" s="490" t="s">
        <v>105</v>
      </c>
      <c r="T74" s="490" t="s">
        <v>105</v>
      </c>
      <c r="U74" s="490" t="s">
        <v>105</v>
      </c>
      <c r="V74" s="490" t="s">
        <v>105</v>
      </c>
      <c r="W74" s="490">
        <v>0</v>
      </c>
      <c r="X74" s="490" t="s">
        <v>105</v>
      </c>
      <c r="Y74" s="490">
        <f>O74</f>
        <v>0.04</v>
      </c>
      <c r="Z74" s="490" t="s">
        <v>105</v>
      </c>
      <c r="AA74" s="490" t="s">
        <v>105</v>
      </c>
      <c r="AB74" s="514">
        <v>0</v>
      </c>
      <c r="AC74" s="490">
        <v>0</v>
      </c>
      <c r="AD74" s="490">
        <v>0.04</v>
      </c>
      <c r="AE74" s="490" t="s">
        <v>105</v>
      </c>
      <c r="AF74" s="490">
        <f>'2'!AT73/1.18</f>
        <v>0</v>
      </c>
      <c r="AG74" s="490" t="s">
        <v>105</v>
      </c>
      <c r="AH74" s="490">
        <f>'2'!BD73/1.18</f>
        <v>0</v>
      </c>
      <c r="AI74" s="490" t="s">
        <v>105</v>
      </c>
      <c r="AJ74" s="490">
        <f t="shared" ref="AJ74:AJ77" si="17">AD74+AF74+AH74</f>
        <v>0.04</v>
      </c>
      <c r="AK74" s="490" t="s">
        <v>105</v>
      </c>
      <c r="AL74" s="515" t="s">
        <v>105</v>
      </c>
    </row>
    <row r="75" spans="1:38" s="104" customFormat="1" ht="31.5" x14ac:dyDescent="0.25">
      <c r="A75" s="513"/>
      <c r="B75" s="501" t="s">
        <v>185</v>
      </c>
      <c r="C75" s="503" t="str">
        <f>'2'!C74</f>
        <v>Аппарат АВ-50/70 для испытания изоляции силовых кабелей и твердых диэлектриков</v>
      </c>
      <c r="D75" s="490" t="str">
        <f>'2'!D74</f>
        <v>I_102PESCR3</v>
      </c>
      <c r="E75" s="497" t="str">
        <f>'2'!E74</f>
        <v>З</v>
      </c>
      <c r="F75" s="497">
        <f>'2'!F74</f>
        <v>2018</v>
      </c>
      <c r="G75" s="497">
        <f>'2'!G74</f>
        <v>2018</v>
      </c>
      <c r="H75" s="497" t="s">
        <v>105</v>
      </c>
      <c r="I75" s="490" t="s">
        <v>105</v>
      </c>
      <c r="J75" s="490" t="s">
        <v>105</v>
      </c>
      <c r="K75" s="490">
        <v>0</v>
      </c>
      <c r="L75" s="490">
        <v>0.42</v>
      </c>
      <c r="M75" s="490" t="s">
        <v>105</v>
      </c>
      <c r="N75" s="490" t="s">
        <v>105</v>
      </c>
      <c r="O75" s="514">
        <f t="shared" ref="O75:O77" si="18">L75</f>
        <v>0.42</v>
      </c>
      <c r="P75" s="490" t="s">
        <v>105</v>
      </c>
      <c r="Q75" s="490" t="s">
        <v>105</v>
      </c>
      <c r="R75" s="490" t="s">
        <v>105</v>
      </c>
      <c r="S75" s="490" t="s">
        <v>105</v>
      </c>
      <c r="T75" s="490" t="s">
        <v>105</v>
      </c>
      <c r="U75" s="490" t="s">
        <v>105</v>
      </c>
      <c r="V75" s="490" t="s">
        <v>105</v>
      </c>
      <c r="W75" s="490">
        <v>0</v>
      </c>
      <c r="X75" s="490" t="s">
        <v>105</v>
      </c>
      <c r="Y75" s="490">
        <f t="shared" ref="Y75:Y77" si="19">O75</f>
        <v>0.42</v>
      </c>
      <c r="Z75" s="490" t="s">
        <v>105</v>
      </c>
      <c r="AA75" s="490" t="s">
        <v>105</v>
      </c>
      <c r="AB75" s="514">
        <v>0</v>
      </c>
      <c r="AC75" s="490">
        <v>0</v>
      </c>
      <c r="AD75" s="490">
        <v>0.42</v>
      </c>
      <c r="AE75" s="490" t="s">
        <v>105</v>
      </c>
      <c r="AF75" s="490">
        <f>'2'!AT74/1.18</f>
        <v>0</v>
      </c>
      <c r="AG75" s="490" t="s">
        <v>105</v>
      </c>
      <c r="AH75" s="490">
        <f>'2'!BD74/1.18</f>
        <v>0</v>
      </c>
      <c r="AI75" s="490" t="s">
        <v>105</v>
      </c>
      <c r="AJ75" s="490">
        <f t="shared" si="17"/>
        <v>0.42</v>
      </c>
      <c r="AK75" s="490" t="s">
        <v>105</v>
      </c>
      <c r="AL75" s="515" t="s">
        <v>105</v>
      </c>
    </row>
    <row r="76" spans="1:38" s="104" customFormat="1" ht="31.5" x14ac:dyDescent="0.25">
      <c r="A76" s="513"/>
      <c r="B76" s="501" t="s">
        <v>185</v>
      </c>
      <c r="C76" s="503" t="str">
        <f>'2'!C75</f>
        <v>Автомобиль УАЗ для перевозки оперативно-аварийных бригад</v>
      </c>
      <c r="D76" s="490" t="str">
        <f>'2'!D75</f>
        <v>I_102PESCR4</v>
      </c>
      <c r="E76" s="497" t="str">
        <f>'2'!E75</f>
        <v>З</v>
      </c>
      <c r="F76" s="497">
        <f>'2'!F75</f>
        <v>2018</v>
      </c>
      <c r="G76" s="497">
        <f>'2'!G75</f>
        <v>2018</v>
      </c>
      <c r="H76" s="497" t="s">
        <v>105</v>
      </c>
      <c r="I76" s="490" t="s">
        <v>105</v>
      </c>
      <c r="J76" s="490" t="s">
        <v>105</v>
      </c>
      <c r="K76" s="490">
        <v>0</v>
      </c>
      <c r="L76" s="490">
        <v>0.53</v>
      </c>
      <c r="M76" s="490" t="s">
        <v>105</v>
      </c>
      <c r="N76" s="490" t="s">
        <v>105</v>
      </c>
      <c r="O76" s="514">
        <f t="shared" si="18"/>
        <v>0.53</v>
      </c>
      <c r="P76" s="490" t="s">
        <v>105</v>
      </c>
      <c r="Q76" s="490" t="s">
        <v>105</v>
      </c>
      <c r="R76" s="490" t="s">
        <v>105</v>
      </c>
      <c r="S76" s="490" t="s">
        <v>105</v>
      </c>
      <c r="T76" s="490" t="s">
        <v>105</v>
      </c>
      <c r="U76" s="490" t="s">
        <v>105</v>
      </c>
      <c r="V76" s="490" t="s">
        <v>105</v>
      </c>
      <c r="W76" s="490">
        <v>0</v>
      </c>
      <c r="X76" s="490" t="s">
        <v>105</v>
      </c>
      <c r="Y76" s="490">
        <f t="shared" si="19"/>
        <v>0.53</v>
      </c>
      <c r="Z76" s="490" t="s">
        <v>105</v>
      </c>
      <c r="AA76" s="490" t="s">
        <v>105</v>
      </c>
      <c r="AB76" s="514">
        <v>0</v>
      </c>
      <c r="AC76" s="490">
        <v>0</v>
      </c>
      <c r="AD76" s="490">
        <v>0.53</v>
      </c>
      <c r="AE76" s="490" t="s">
        <v>105</v>
      </c>
      <c r="AF76" s="490">
        <f>'2'!AT75/1.18</f>
        <v>0</v>
      </c>
      <c r="AG76" s="490" t="s">
        <v>105</v>
      </c>
      <c r="AH76" s="490">
        <f>'2'!BD75/1.18</f>
        <v>0</v>
      </c>
      <c r="AI76" s="490" t="s">
        <v>105</v>
      </c>
      <c r="AJ76" s="490">
        <f t="shared" si="17"/>
        <v>0.53</v>
      </c>
      <c r="AK76" s="490" t="s">
        <v>105</v>
      </c>
      <c r="AL76" s="515" t="s">
        <v>105</v>
      </c>
    </row>
    <row r="77" spans="1:38" s="104" customFormat="1" x14ac:dyDescent="0.25">
      <c r="A77" s="513"/>
      <c r="B77" s="501" t="s">
        <v>185</v>
      </c>
      <c r="C77" s="503" t="str">
        <f>'2'!C76</f>
        <v>Бульдозер с навесной бурильной установкой</v>
      </c>
      <c r="D77" s="490" t="str">
        <f>'2'!D76</f>
        <v>I_102PESCR5</v>
      </c>
      <c r="E77" s="497" t="str">
        <f>'2'!E76</f>
        <v>З</v>
      </c>
      <c r="F77" s="497">
        <f>'2'!F76</f>
        <v>2018</v>
      </c>
      <c r="G77" s="497">
        <f>'2'!G76</f>
        <v>2018</v>
      </c>
      <c r="H77" s="497" t="s">
        <v>105</v>
      </c>
      <c r="I77" s="490" t="s">
        <v>105</v>
      </c>
      <c r="J77" s="490" t="s">
        <v>105</v>
      </c>
      <c r="K77" s="490">
        <v>0</v>
      </c>
      <c r="L77" s="490">
        <v>2.59</v>
      </c>
      <c r="M77" s="490" t="s">
        <v>105</v>
      </c>
      <c r="N77" s="490" t="s">
        <v>105</v>
      </c>
      <c r="O77" s="514">
        <f t="shared" si="18"/>
        <v>2.59</v>
      </c>
      <c r="P77" s="490" t="s">
        <v>105</v>
      </c>
      <c r="Q77" s="490" t="s">
        <v>105</v>
      </c>
      <c r="R77" s="490" t="s">
        <v>105</v>
      </c>
      <c r="S77" s="490" t="s">
        <v>105</v>
      </c>
      <c r="T77" s="490" t="s">
        <v>105</v>
      </c>
      <c r="U77" s="490" t="s">
        <v>105</v>
      </c>
      <c r="V77" s="490" t="s">
        <v>105</v>
      </c>
      <c r="W77" s="490">
        <v>0</v>
      </c>
      <c r="X77" s="490" t="s">
        <v>105</v>
      </c>
      <c r="Y77" s="490">
        <f t="shared" si="19"/>
        <v>2.59</v>
      </c>
      <c r="Z77" s="490" t="s">
        <v>105</v>
      </c>
      <c r="AA77" s="490" t="s">
        <v>105</v>
      </c>
      <c r="AB77" s="514">
        <v>0</v>
      </c>
      <c r="AC77" s="490">
        <v>0</v>
      </c>
      <c r="AD77" s="490">
        <v>2.59</v>
      </c>
      <c r="AE77" s="490" t="s">
        <v>105</v>
      </c>
      <c r="AF77" s="490">
        <f>'2'!AT76/1.18</f>
        <v>0</v>
      </c>
      <c r="AG77" s="490" t="s">
        <v>105</v>
      </c>
      <c r="AH77" s="490">
        <f>'2'!BD76/1.18</f>
        <v>0</v>
      </c>
      <c r="AI77" s="490" t="s">
        <v>105</v>
      </c>
      <c r="AJ77" s="490">
        <f t="shared" si="17"/>
        <v>2.59</v>
      </c>
      <c r="AK77" s="490" t="s">
        <v>105</v>
      </c>
      <c r="AL77" s="515" t="s">
        <v>105</v>
      </c>
    </row>
  </sheetData>
  <autoFilter ref="A17:AL77"/>
  <mergeCells count="30">
    <mergeCell ref="AL14:AL16"/>
    <mergeCell ref="L15:P15"/>
    <mergeCell ref="Q15:U15"/>
    <mergeCell ref="V15:W15"/>
    <mergeCell ref="X15:Y15"/>
    <mergeCell ref="Z15:AA15"/>
    <mergeCell ref="AD15:AE15"/>
    <mergeCell ref="AJ15:AJ16"/>
    <mergeCell ref="AK15:AK16"/>
    <mergeCell ref="AF15:AG15"/>
    <mergeCell ref="AH15:AI15"/>
    <mergeCell ref="B13:AK13"/>
    <mergeCell ref="B14:B16"/>
    <mergeCell ref="C14:C16"/>
    <mergeCell ref="D14:D16"/>
    <mergeCell ref="E14:E16"/>
    <mergeCell ref="F14:F16"/>
    <mergeCell ref="G14:H15"/>
    <mergeCell ref="I14:J15"/>
    <mergeCell ref="K14:K16"/>
    <mergeCell ref="L14:U14"/>
    <mergeCell ref="V14:AA14"/>
    <mergeCell ref="AB14:AC15"/>
    <mergeCell ref="AD14:AK14"/>
    <mergeCell ref="B12:AL12"/>
    <mergeCell ref="B4:AL4"/>
    <mergeCell ref="B6:AL6"/>
    <mergeCell ref="B7:AL7"/>
    <mergeCell ref="B9:AL9"/>
    <mergeCell ref="B11:AL11"/>
  </mergeCells>
  <pageMargins left="0.70866141732283472" right="0.70866141732283472" top="0.74803149606299213" bottom="0.74803149606299213" header="0.31496062992125984" footer="0.31496062992125984"/>
  <pageSetup paperSize="8" scale="16" firstPageNumber="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M79"/>
  <sheetViews>
    <sheetView view="pageBreakPreview" topLeftCell="B12" zoomScale="67" zoomScaleNormal="100" zoomScaleSheetLayoutView="67" workbookViewId="0">
      <selection activeCell="G60" sqref="G60"/>
    </sheetView>
  </sheetViews>
  <sheetFormatPr defaultColWidth="9.140625" defaultRowHeight="15.75" x14ac:dyDescent="0.25"/>
  <cols>
    <col min="1" max="1" width="10.28515625" style="56" hidden="1" customWidth="1"/>
    <col min="2" max="2" width="13.28515625" style="69" customWidth="1"/>
    <col min="3" max="3" width="57.140625" style="68" customWidth="1"/>
    <col min="4" max="4" width="22.42578125" style="56" customWidth="1"/>
    <col min="5" max="5" width="20.140625" style="56" customWidth="1"/>
    <col min="6" max="6" width="18.140625" style="56" customWidth="1"/>
    <col min="7" max="20" width="15.85546875" style="49" customWidth="1"/>
    <col min="21" max="76" width="15.85546875" style="56" customWidth="1"/>
    <col min="77" max="77" width="95.7109375" style="68" customWidth="1"/>
    <col min="78" max="78" width="4.7109375" style="56" customWidth="1"/>
    <col min="79" max="79" width="4.28515625" style="56" customWidth="1"/>
    <col min="80" max="80" width="4.42578125" style="56" customWidth="1"/>
    <col min="81" max="81" width="5.140625" style="56" customWidth="1"/>
    <col min="82" max="82" width="5.7109375" style="56" customWidth="1"/>
    <col min="83" max="83" width="6.28515625" style="56" customWidth="1"/>
    <col min="84" max="84" width="6.5703125" style="56" customWidth="1"/>
    <col min="85" max="85" width="6.28515625" style="56" customWidth="1"/>
    <col min="86" max="87" width="5.7109375" style="56" customWidth="1"/>
    <col min="88" max="88" width="14.7109375" style="56" customWidth="1"/>
    <col min="89" max="98" width="5.7109375" style="56" customWidth="1"/>
    <col min="99" max="16384" width="9.140625" style="56"/>
  </cols>
  <sheetData>
    <row r="1" spans="2:91" ht="18.75" x14ac:dyDescent="0.25">
      <c r="AC1" s="49"/>
      <c r="AD1" s="49"/>
      <c r="AE1" s="49"/>
      <c r="AF1" s="49"/>
      <c r="AG1" s="49"/>
      <c r="AH1" s="133" t="s">
        <v>294</v>
      </c>
      <c r="AI1" s="49"/>
      <c r="AJ1" s="49"/>
      <c r="AK1" s="49"/>
      <c r="AL1" s="49"/>
      <c r="AM1" s="49"/>
      <c r="AN1" s="49"/>
      <c r="AO1" s="49"/>
      <c r="AP1" s="49"/>
      <c r="AQ1" s="49"/>
    </row>
    <row r="2" spans="2:91" ht="18.75" x14ac:dyDescent="0.3">
      <c r="AC2" s="49"/>
      <c r="AD2" s="49"/>
      <c r="AE2" s="49"/>
      <c r="AF2" s="49"/>
      <c r="AG2" s="49"/>
      <c r="AH2" s="134" t="s">
        <v>1</v>
      </c>
      <c r="AI2" s="49"/>
      <c r="AJ2" s="49"/>
      <c r="AK2" s="49"/>
      <c r="AL2" s="49"/>
      <c r="AM2" s="49"/>
      <c r="AN2" s="49"/>
      <c r="AO2" s="49"/>
      <c r="AP2" s="49"/>
      <c r="AQ2" s="49"/>
    </row>
    <row r="3" spans="2:91" ht="18.75" x14ac:dyDescent="0.3">
      <c r="AC3" s="49"/>
      <c r="AD3" s="49"/>
      <c r="AE3" s="49"/>
      <c r="AF3" s="49"/>
      <c r="AG3" s="49"/>
      <c r="AH3" s="134" t="s">
        <v>2</v>
      </c>
      <c r="AI3" s="49"/>
      <c r="AJ3" s="49"/>
      <c r="AK3" s="49"/>
      <c r="AL3" s="49"/>
      <c r="AM3" s="49"/>
      <c r="AN3" s="49"/>
      <c r="AO3" s="49"/>
      <c r="AP3" s="49"/>
      <c r="AQ3" s="49"/>
    </row>
    <row r="4" spans="2:91" x14ac:dyDescent="0.25">
      <c r="B4" s="660" t="s">
        <v>295</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49"/>
      <c r="AJ4" s="49"/>
      <c r="AK4" s="49"/>
      <c r="AL4" s="49"/>
      <c r="AM4" s="49"/>
      <c r="AN4" s="49"/>
      <c r="AO4" s="49"/>
      <c r="AP4" s="49"/>
      <c r="AQ4" s="49"/>
    </row>
    <row r="5" spans="2:91" x14ac:dyDescent="0.2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6"/>
      <c r="BZ5" s="49"/>
      <c r="CA5" s="49"/>
    </row>
    <row r="6" spans="2:91" ht="18.75" x14ac:dyDescent="0.25">
      <c r="B6" s="641" t="s">
        <v>859</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8"/>
      <c r="BZ6" s="137"/>
      <c r="CA6" s="137"/>
      <c r="CB6" s="137"/>
      <c r="CC6" s="137"/>
      <c r="CD6" s="137"/>
      <c r="CE6" s="137"/>
      <c r="CF6" s="137"/>
      <c r="CG6" s="137"/>
      <c r="CH6" s="137"/>
      <c r="CI6" s="137"/>
      <c r="CJ6" s="137"/>
      <c r="CK6" s="137"/>
      <c r="CL6" s="137"/>
      <c r="CM6" s="137"/>
    </row>
    <row r="7" spans="2:91" x14ac:dyDescent="0.25">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40"/>
      <c r="BZ7" s="139"/>
      <c r="CA7" s="139"/>
      <c r="CB7" s="139"/>
      <c r="CC7" s="139"/>
      <c r="CD7" s="139"/>
      <c r="CE7" s="139"/>
      <c r="CF7" s="139"/>
      <c r="CG7" s="139"/>
      <c r="CH7" s="139"/>
      <c r="CI7" s="139"/>
      <c r="CJ7" s="139"/>
      <c r="CK7" s="139"/>
      <c r="CL7" s="139"/>
    </row>
    <row r="8" spans="2:91" x14ac:dyDescent="0.25">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8"/>
      <c r="BZ8" s="139"/>
      <c r="CA8" s="139"/>
      <c r="CB8" s="139"/>
      <c r="CC8" s="139"/>
      <c r="CD8" s="139"/>
      <c r="CE8" s="139"/>
      <c r="CF8" s="139"/>
      <c r="CG8" s="139"/>
      <c r="CH8" s="139"/>
      <c r="CI8" s="139"/>
      <c r="CJ8" s="139"/>
      <c r="CK8" s="139"/>
      <c r="CL8" s="139"/>
    </row>
    <row r="9" spans="2:91" x14ac:dyDescent="0.25">
      <c r="B9" s="598" t="s">
        <v>799</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142"/>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4"/>
      <c r="BZ9" s="49"/>
      <c r="CA9" s="49"/>
    </row>
    <row r="10" spans="2:91" x14ac:dyDescent="0.2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49"/>
      <c r="BM10" s="145"/>
      <c r="BN10" s="49"/>
      <c r="BO10" s="49"/>
      <c r="BP10" s="49"/>
      <c r="BQ10" s="49"/>
      <c r="BR10" s="49"/>
      <c r="BS10" s="49"/>
      <c r="BT10" s="51"/>
      <c r="BU10" s="49"/>
      <c r="BV10" s="49"/>
      <c r="BW10" s="49"/>
      <c r="BX10" s="49"/>
      <c r="BY10" s="48"/>
      <c r="BZ10" s="49"/>
      <c r="CA10" s="49"/>
    </row>
    <row r="11" spans="2:91" ht="15.75" customHeight="1" x14ac:dyDescent="0.3">
      <c r="B11" s="644" t="s">
        <v>798</v>
      </c>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7"/>
      <c r="BT11" s="146"/>
      <c r="BU11" s="146"/>
      <c r="BV11" s="146"/>
      <c r="BW11" s="146"/>
      <c r="BX11" s="146"/>
      <c r="BY11" s="148"/>
      <c r="BZ11" s="149"/>
      <c r="CA11" s="149"/>
      <c r="CB11" s="149"/>
      <c r="CC11" s="149"/>
      <c r="CD11" s="149"/>
      <c r="CE11" s="149"/>
      <c r="CF11" s="149"/>
      <c r="CG11" s="149"/>
      <c r="CH11" s="149"/>
      <c r="CI11" s="149"/>
      <c r="CJ11" s="149"/>
      <c r="CK11" s="149"/>
      <c r="CL11" s="149"/>
    </row>
    <row r="12" spans="2:91" x14ac:dyDescent="0.25">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1"/>
      <c r="BU12" s="150"/>
      <c r="BV12" s="151"/>
      <c r="BW12" s="150"/>
      <c r="BX12" s="150"/>
      <c r="BY12" s="48"/>
      <c r="BZ12" s="152"/>
      <c r="CA12" s="152"/>
      <c r="CB12" s="152"/>
      <c r="CC12" s="152"/>
      <c r="CD12" s="152"/>
      <c r="CE12" s="152"/>
      <c r="CF12" s="152"/>
      <c r="CG12" s="152"/>
      <c r="CH12" s="152"/>
      <c r="CI12" s="152"/>
      <c r="CJ12" s="152"/>
      <c r="CK12" s="152"/>
      <c r="CL12" s="152"/>
    </row>
    <row r="13" spans="2:91" ht="15.75" customHeight="1" x14ac:dyDescent="0.25">
      <c r="B13" s="659"/>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X13" s="153"/>
      <c r="BY13" s="154"/>
      <c r="BZ13" s="155"/>
      <c r="CA13" s="155"/>
      <c r="CB13" s="155"/>
      <c r="CC13" s="155"/>
      <c r="CD13" s="155"/>
      <c r="CE13" s="155"/>
      <c r="CF13" s="155"/>
      <c r="CG13" s="155"/>
      <c r="CH13" s="155"/>
      <c r="CI13" s="155"/>
      <c r="CJ13" s="155"/>
    </row>
    <row r="14" spans="2:91" ht="31.5" customHeight="1" x14ac:dyDescent="0.25">
      <c r="B14" s="661" t="s">
        <v>5</v>
      </c>
      <c r="C14" s="661" t="s">
        <v>6</v>
      </c>
      <c r="D14" s="661" t="s">
        <v>7</v>
      </c>
      <c r="E14" s="664" t="s">
        <v>296</v>
      </c>
      <c r="F14" s="664"/>
      <c r="G14" s="665" t="s">
        <v>819</v>
      </c>
      <c r="H14" s="666"/>
      <c r="I14" s="666"/>
      <c r="J14" s="666"/>
      <c r="K14" s="666"/>
      <c r="L14" s="666"/>
      <c r="M14" s="666"/>
      <c r="N14" s="666"/>
      <c r="O14" s="666"/>
      <c r="P14" s="666"/>
      <c r="Q14" s="666"/>
      <c r="R14" s="666"/>
      <c r="S14" s="666"/>
      <c r="T14" s="667"/>
      <c r="U14" s="677" t="s">
        <v>297</v>
      </c>
      <c r="V14" s="677"/>
      <c r="W14" s="677"/>
      <c r="X14" s="677"/>
      <c r="Y14" s="677"/>
      <c r="Z14" s="677"/>
      <c r="AA14" s="677"/>
      <c r="AB14" s="677"/>
      <c r="AC14" s="677"/>
      <c r="AD14" s="677"/>
      <c r="AE14" s="677"/>
      <c r="AF14" s="677"/>
      <c r="AG14" s="677"/>
      <c r="AH14" s="677"/>
      <c r="AI14" s="677" t="s">
        <v>297</v>
      </c>
      <c r="AJ14" s="677"/>
      <c r="AK14" s="677"/>
      <c r="AL14" s="677"/>
      <c r="AM14" s="677"/>
      <c r="AN14" s="677"/>
      <c r="AO14" s="677"/>
      <c r="AP14" s="677"/>
      <c r="AQ14" s="677"/>
      <c r="AR14" s="677"/>
      <c r="AS14" s="677"/>
      <c r="AT14" s="677"/>
      <c r="AU14" s="677"/>
      <c r="AV14" s="677"/>
      <c r="AW14" s="677"/>
      <c r="AX14" s="677"/>
      <c r="AY14" s="677"/>
      <c r="AZ14" s="677"/>
      <c r="BA14" s="677"/>
      <c r="BB14" s="677"/>
      <c r="BC14" s="677"/>
      <c r="BD14" s="677"/>
      <c r="BE14" s="677"/>
      <c r="BF14" s="677"/>
      <c r="BG14" s="677"/>
      <c r="BH14" s="677"/>
      <c r="BI14" s="677"/>
      <c r="BJ14" s="677"/>
      <c r="BK14" s="677"/>
      <c r="BL14" s="677"/>
      <c r="BM14" s="677"/>
      <c r="BN14" s="677"/>
      <c r="BO14" s="677"/>
      <c r="BP14" s="677"/>
      <c r="BQ14" s="677"/>
      <c r="BR14" s="677"/>
      <c r="BS14" s="677"/>
      <c r="BT14" s="677"/>
      <c r="BU14" s="677"/>
      <c r="BV14" s="677"/>
      <c r="BW14" s="677"/>
      <c r="BX14" s="677"/>
      <c r="BY14" s="661" t="s">
        <v>211</v>
      </c>
      <c r="BZ14" s="156"/>
      <c r="CA14" s="156"/>
      <c r="CB14" s="156"/>
      <c r="CC14" s="156"/>
      <c r="CD14" s="156"/>
      <c r="CE14" s="156"/>
      <c r="CF14" s="156"/>
      <c r="CG14" s="156"/>
      <c r="CH14" s="156"/>
      <c r="CI14" s="156"/>
      <c r="CJ14" s="156"/>
    </row>
    <row r="15" spans="2:91" ht="44.25" customHeight="1" x14ac:dyDescent="0.25">
      <c r="B15" s="662"/>
      <c r="C15" s="662"/>
      <c r="D15" s="662"/>
      <c r="E15" s="664"/>
      <c r="F15" s="664"/>
      <c r="G15" s="668"/>
      <c r="H15" s="669"/>
      <c r="I15" s="669"/>
      <c r="J15" s="669"/>
      <c r="K15" s="669"/>
      <c r="L15" s="669"/>
      <c r="M15" s="669"/>
      <c r="N15" s="669"/>
      <c r="O15" s="669"/>
      <c r="P15" s="669"/>
      <c r="Q15" s="669"/>
      <c r="R15" s="669"/>
      <c r="S15" s="669"/>
      <c r="T15" s="670"/>
      <c r="U15" s="671" t="s">
        <v>492</v>
      </c>
      <c r="V15" s="672"/>
      <c r="W15" s="672"/>
      <c r="X15" s="672"/>
      <c r="Y15" s="672"/>
      <c r="Z15" s="672"/>
      <c r="AA15" s="672"/>
      <c r="AB15" s="672"/>
      <c r="AC15" s="672"/>
      <c r="AD15" s="672"/>
      <c r="AE15" s="672"/>
      <c r="AF15" s="672"/>
      <c r="AG15" s="672"/>
      <c r="AH15" s="673"/>
      <c r="AI15" s="671" t="s">
        <v>278</v>
      </c>
      <c r="AJ15" s="672"/>
      <c r="AK15" s="672"/>
      <c r="AL15" s="672"/>
      <c r="AM15" s="672"/>
      <c r="AN15" s="672"/>
      <c r="AO15" s="672"/>
      <c r="AP15" s="672"/>
      <c r="AQ15" s="672"/>
      <c r="AR15" s="672"/>
      <c r="AS15" s="672"/>
      <c r="AT15" s="672"/>
      <c r="AU15" s="672"/>
      <c r="AV15" s="673"/>
      <c r="AW15" s="671" t="s">
        <v>279</v>
      </c>
      <c r="AX15" s="672"/>
      <c r="AY15" s="672"/>
      <c r="AZ15" s="672"/>
      <c r="BA15" s="672"/>
      <c r="BB15" s="672"/>
      <c r="BC15" s="672"/>
      <c r="BD15" s="672"/>
      <c r="BE15" s="672"/>
      <c r="BF15" s="672"/>
      <c r="BG15" s="672"/>
      <c r="BH15" s="672"/>
      <c r="BI15" s="672"/>
      <c r="BJ15" s="673"/>
      <c r="BK15" s="664" t="s">
        <v>813</v>
      </c>
      <c r="BL15" s="664"/>
      <c r="BM15" s="664"/>
      <c r="BN15" s="664"/>
      <c r="BO15" s="664"/>
      <c r="BP15" s="664"/>
      <c r="BQ15" s="664"/>
      <c r="BR15" s="664"/>
      <c r="BS15" s="664"/>
      <c r="BT15" s="664"/>
      <c r="BU15" s="664"/>
      <c r="BV15" s="664"/>
      <c r="BW15" s="664"/>
      <c r="BX15" s="664"/>
      <c r="BY15" s="662"/>
    </row>
    <row r="16" spans="2:91" ht="51" customHeight="1" x14ac:dyDescent="0.25">
      <c r="B16" s="662"/>
      <c r="C16" s="662"/>
      <c r="D16" s="662"/>
      <c r="E16" s="664"/>
      <c r="F16" s="664"/>
      <c r="G16" s="671" t="s">
        <v>212</v>
      </c>
      <c r="H16" s="672"/>
      <c r="I16" s="672"/>
      <c r="J16" s="672"/>
      <c r="K16" s="672"/>
      <c r="L16" s="672"/>
      <c r="M16" s="673"/>
      <c r="N16" s="674" t="s">
        <v>298</v>
      </c>
      <c r="O16" s="675"/>
      <c r="P16" s="675"/>
      <c r="Q16" s="675"/>
      <c r="R16" s="675"/>
      <c r="S16" s="675"/>
      <c r="T16" s="676"/>
      <c r="U16" s="671" t="s">
        <v>212</v>
      </c>
      <c r="V16" s="672"/>
      <c r="W16" s="672"/>
      <c r="X16" s="672"/>
      <c r="Y16" s="672"/>
      <c r="Z16" s="672"/>
      <c r="AA16" s="672"/>
      <c r="AB16" s="674" t="s">
        <v>41</v>
      </c>
      <c r="AC16" s="675"/>
      <c r="AD16" s="675"/>
      <c r="AE16" s="675"/>
      <c r="AF16" s="675"/>
      <c r="AG16" s="675"/>
      <c r="AH16" s="676"/>
      <c r="AI16" s="671" t="s">
        <v>212</v>
      </c>
      <c r="AJ16" s="672"/>
      <c r="AK16" s="672"/>
      <c r="AL16" s="672"/>
      <c r="AM16" s="672"/>
      <c r="AN16" s="672"/>
      <c r="AO16" s="672"/>
      <c r="AP16" s="674" t="s">
        <v>41</v>
      </c>
      <c r="AQ16" s="675"/>
      <c r="AR16" s="675"/>
      <c r="AS16" s="675"/>
      <c r="AT16" s="675"/>
      <c r="AU16" s="675"/>
      <c r="AV16" s="676"/>
      <c r="AW16" s="671" t="s">
        <v>212</v>
      </c>
      <c r="AX16" s="672"/>
      <c r="AY16" s="672"/>
      <c r="AZ16" s="672"/>
      <c r="BA16" s="672"/>
      <c r="BB16" s="672"/>
      <c r="BC16" s="672"/>
      <c r="BD16" s="674" t="s">
        <v>41</v>
      </c>
      <c r="BE16" s="675"/>
      <c r="BF16" s="675"/>
      <c r="BG16" s="675"/>
      <c r="BH16" s="675"/>
      <c r="BI16" s="675"/>
      <c r="BJ16" s="676"/>
      <c r="BK16" s="671" t="s">
        <v>212</v>
      </c>
      <c r="BL16" s="672"/>
      <c r="BM16" s="672"/>
      <c r="BN16" s="672"/>
      <c r="BO16" s="672"/>
      <c r="BP16" s="672"/>
      <c r="BQ16" s="672"/>
      <c r="BR16" s="674" t="s">
        <v>41</v>
      </c>
      <c r="BS16" s="675"/>
      <c r="BT16" s="675"/>
      <c r="BU16" s="675"/>
      <c r="BV16" s="675"/>
      <c r="BW16" s="675"/>
      <c r="BX16" s="676"/>
      <c r="BY16" s="662"/>
    </row>
    <row r="17" spans="1:91" ht="46.5" customHeight="1" x14ac:dyDescent="0.25">
      <c r="B17" s="662"/>
      <c r="C17" s="662"/>
      <c r="D17" s="662"/>
      <c r="E17" s="664" t="s">
        <v>217</v>
      </c>
      <c r="F17" s="664" t="s">
        <v>41</v>
      </c>
      <c r="G17" s="157" t="s">
        <v>299</v>
      </c>
      <c r="H17" s="671" t="s">
        <v>300</v>
      </c>
      <c r="I17" s="672"/>
      <c r="J17" s="672"/>
      <c r="K17" s="672"/>
      <c r="L17" s="672"/>
      <c r="M17" s="673"/>
      <c r="N17" s="157" t="s">
        <v>299</v>
      </c>
      <c r="O17" s="671" t="s">
        <v>300</v>
      </c>
      <c r="P17" s="672"/>
      <c r="Q17" s="672"/>
      <c r="R17" s="672"/>
      <c r="S17" s="672"/>
      <c r="T17" s="673"/>
      <c r="U17" s="157" t="s">
        <v>299</v>
      </c>
      <c r="V17" s="677" t="s">
        <v>300</v>
      </c>
      <c r="W17" s="677"/>
      <c r="X17" s="677"/>
      <c r="Y17" s="677"/>
      <c r="Z17" s="677"/>
      <c r="AA17" s="677"/>
      <c r="AB17" s="157" t="s">
        <v>299</v>
      </c>
      <c r="AC17" s="677" t="s">
        <v>300</v>
      </c>
      <c r="AD17" s="677"/>
      <c r="AE17" s="677"/>
      <c r="AF17" s="677"/>
      <c r="AG17" s="677"/>
      <c r="AH17" s="677"/>
      <c r="AI17" s="157" t="s">
        <v>299</v>
      </c>
      <c r="AJ17" s="677" t="s">
        <v>300</v>
      </c>
      <c r="AK17" s="677"/>
      <c r="AL17" s="677"/>
      <c r="AM17" s="677"/>
      <c r="AN17" s="677"/>
      <c r="AO17" s="677"/>
      <c r="AP17" s="157" t="s">
        <v>299</v>
      </c>
      <c r="AQ17" s="677" t="s">
        <v>300</v>
      </c>
      <c r="AR17" s="677"/>
      <c r="AS17" s="677"/>
      <c r="AT17" s="677"/>
      <c r="AU17" s="677"/>
      <c r="AV17" s="677"/>
      <c r="AW17" s="157" t="s">
        <v>299</v>
      </c>
      <c r="AX17" s="677" t="s">
        <v>300</v>
      </c>
      <c r="AY17" s="677"/>
      <c r="AZ17" s="677"/>
      <c r="BA17" s="677"/>
      <c r="BB17" s="677"/>
      <c r="BC17" s="677"/>
      <c r="BD17" s="157" t="s">
        <v>299</v>
      </c>
      <c r="BE17" s="677" t="s">
        <v>300</v>
      </c>
      <c r="BF17" s="677"/>
      <c r="BG17" s="677"/>
      <c r="BH17" s="677"/>
      <c r="BI17" s="677"/>
      <c r="BJ17" s="677"/>
      <c r="BK17" s="157" t="s">
        <v>299</v>
      </c>
      <c r="BL17" s="677" t="s">
        <v>300</v>
      </c>
      <c r="BM17" s="677"/>
      <c r="BN17" s="677"/>
      <c r="BO17" s="677"/>
      <c r="BP17" s="677"/>
      <c r="BQ17" s="677"/>
      <c r="BR17" s="157" t="s">
        <v>299</v>
      </c>
      <c r="BS17" s="677" t="s">
        <v>300</v>
      </c>
      <c r="BT17" s="677"/>
      <c r="BU17" s="677"/>
      <c r="BV17" s="677"/>
      <c r="BW17" s="677"/>
      <c r="BX17" s="677"/>
      <c r="BY17" s="662"/>
    </row>
    <row r="18" spans="1:91" ht="66" customHeight="1" x14ac:dyDescent="0.25">
      <c r="B18" s="663"/>
      <c r="C18" s="663"/>
      <c r="D18" s="663"/>
      <c r="E18" s="664"/>
      <c r="F18" s="664"/>
      <c r="G18" s="158" t="s">
        <v>301</v>
      </c>
      <c r="H18" s="158" t="s">
        <v>301</v>
      </c>
      <c r="I18" s="159" t="s">
        <v>302</v>
      </c>
      <c r="J18" s="159" t="s">
        <v>303</v>
      </c>
      <c r="K18" s="159" t="s">
        <v>304</v>
      </c>
      <c r="L18" s="159" t="s">
        <v>305</v>
      </c>
      <c r="M18" s="159" t="s">
        <v>306</v>
      </c>
      <c r="N18" s="158" t="s">
        <v>301</v>
      </c>
      <c r="O18" s="158" t="s">
        <v>301</v>
      </c>
      <c r="P18" s="159" t="s">
        <v>302</v>
      </c>
      <c r="Q18" s="159" t="s">
        <v>303</v>
      </c>
      <c r="R18" s="159" t="s">
        <v>304</v>
      </c>
      <c r="S18" s="159" t="s">
        <v>305</v>
      </c>
      <c r="T18" s="159" t="s">
        <v>306</v>
      </c>
      <c r="U18" s="158" t="s">
        <v>301</v>
      </c>
      <c r="V18" s="158" t="s">
        <v>301</v>
      </c>
      <c r="W18" s="159" t="s">
        <v>302</v>
      </c>
      <c r="X18" s="159" t="s">
        <v>303</v>
      </c>
      <c r="Y18" s="159" t="s">
        <v>304</v>
      </c>
      <c r="Z18" s="159" t="s">
        <v>305</v>
      </c>
      <c r="AA18" s="159" t="s">
        <v>306</v>
      </c>
      <c r="AB18" s="158" t="s">
        <v>301</v>
      </c>
      <c r="AC18" s="158" t="s">
        <v>301</v>
      </c>
      <c r="AD18" s="159" t="s">
        <v>302</v>
      </c>
      <c r="AE18" s="159" t="s">
        <v>303</v>
      </c>
      <c r="AF18" s="159" t="s">
        <v>304</v>
      </c>
      <c r="AG18" s="159" t="s">
        <v>305</v>
      </c>
      <c r="AH18" s="159" t="s">
        <v>306</v>
      </c>
      <c r="AI18" s="158" t="s">
        <v>301</v>
      </c>
      <c r="AJ18" s="158" t="s">
        <v>301</v>
      </c>
      <c r="AK18" s="159" t="s">
        <v>302</v>
      </c>
      <c r="AL18" s="159" t="s">
        <v>303</v>
      </c>
      <c r="AM18" s="159" t="s">
        <v>304</v>
      </c>
      <c r="AN18" s="159" t="s">
        <v>305</v>
      </c>
      <c r="AO18" s="159" t="s">
        <v>306</v>
      </c>
      <c r="AP18" s="158" t="s">
        <v>301</v>
      </c>
      <c r="AQ18" s="158" t="s">
        <v>301</v>
      </c>
      <c r="AR18" s="159" t="s">
        <v>302</v>
      </c>
      <c r="AS18" s="159" t="s">
        <v>303</v>
      </c>
      <c r="AT18" s="159" t="s">
        <v>304</v>
      </c>
      <c r="AU18" s="159" t="s">
        <v>305</v>
      </c>
      <c r="AV18" s="159" t="s">
        <v>306</v>
      </c>
      <c r="AW18" s="158" t="s">
        <v>301</v>
      </c>
      <c r="AX18" s="158" t="s">
        <v>301</v>
      </c>
      <c r="AY18" s="159" t="s">
        <v>302</v>
      </c>
      <c r="AZ18" s="159" t="s">
        <v>303</v>
      </c>
      <c r="BA18" s="159" t="s">
        <v>304</v>
      </c>
      <c r="BB18" s="159" t="s">
        <v>305</v>
      </c>
      <c r="BC18" s="159" t="s">
        <v>306</v>
      </c>
      <c r="BD18" s="158" t="s">
        <v>301</v>
      </c>
      <c r="BE18" s="158" t="s">
        <v>301</v>
      </c>
      <c r="BF18" s="159" t="s">
        <v>302</v>
      </c>
      <c r="BG18" s="159" t="s">
        <v>303</v>
      </c>
      <c r="BH18" s="159" t="s">
        <v>304</v>
      </c>
      <c r="BI18" s="159" t="s">
        <v>305</v>
      </c>
      <c r="BJ18" s="159" t="s">
        <v>306</v>
      </c>
      <c r="BK18" s="158" t="s">
        <v>301</v>
      </c>
      <c r="BL18" s="158" t="s">
        <v>301</v>
      </c>
      <c r="BM18" s="159" t="s">
        <v>302</v>
      </c>
      <c r="BN18" s="159" t="s">
        <v>303</v>
      </c>
      <c r="BO18" s="159" t="s">
        <v>304</v>
      </c>
      <c r="BP18" s="159" t="s">
        <v>305</v>
      </c>
      <c r="BQ18" s="159" t="s">
        <v>306</v>
      </c>
      <c r="BR18" s="158" t="s">
        <v>301</v>
      </c>
      <c r="BS18" s="158" t="s">
        <v>301</v>
      </c>
      <c r="BT18" s="159" t="s">
        <v>302</v>
      </c>
      <c r="BU18" s="159" t="s">
        <v>303</v>
      </c>
      <c r="BV18" s="159" t="s">
        <v>304</v>
      </c>
      <c r="BW18" s="159" t="s">
        <v>305</v>
      </c>
      <c r="BX18" s="159" t="s">
        <v>306</v>
      </c>
      <c r="BY18" s="663"/>
    </row>
    <row r="19" spans="1:91" x14ac:dyDescent="0.25">
      <c r="B19" s="160">
        <v>1</v>
      </c>
      <c r="C19" s="157">
        <v>2</v>
      </c>
      <c r="D19" s="160">
        <v>3</v>
      </c>
      <c r="E19" s="160">
        <v>4</v>
      </c>
      <c r="F19" s="160">
        <v>5</v>
      </c>
      <c r="G19" s="161" t="s">
        <v>307</v>
      </c>
      <c r="H19" s="161" t="s">
        <v>308</v>
      </c>
      <c r="I19" s="161" t="s">
        <v>309</v>
      </c>
      <c r="J19" s="161" t="s">
        <v>310</v>
      </c>
      <c r="K19" s="161" t="s">
        <v>311</v>
      </c>
      <c r="L19" s="161" t="s">
        <v>312</v>
      </c>
      <c r="M19" s="161" t="s">
        <v>313</v>
      </c>
      <c r="N19" s="161" t="s">
        <v>314</v>
      </c>
      <c r="O19" s="161" t="s">
        <v>315</v>
      </c>
      <c r="P19" s="161" t="s">
        <v>316</v>
      </c>
      <c r="Q19" s="161" t="s">
        <v>317</v>
      </c>
      <c r="R19" s="161" t="s">
        <v>318</v>
      </c>
      <c r="S19" s="161" t="s">
        <v>319</v>
      </c>
      <c r="T19" s="161" t="s">
        <v>320</v>
      </c>
      <c r="U19" s="161" t="s">
        <v>321</v>
      </c>
      <c r="V19" s="161" t="s">
        <v>322</v>
      </c>
      <c r="W19" s="161" t="s">
        <v>323</v>
      </c>
      <c r="X19" s="161" t="s">
        <v>324</v>
      </c>
      <c r="Y19" s="161" t="s">
        <v>325</v>
      </c>
      <c r="Z19" s="161" t="s">
        <v>326</v>
      </c>
      <c r="AA19" s="161" t="s">
        <v>327</v>
      </c>
      <c r="AB19" s="161" t="s">
        <v>328</v>
      </c>
      <c r="AC19" s="161" t="s">
        <v>329</v>
      </c>
      <c r="AD19" s="161" t="s">
        <v>330</v>
      </c>
      <c r="AE19" s="161" t="s">
        <v>331</v>
      </c>
      <c r="AF19" s="161" t="s">
        <v>332</v>
      </c>
      <c r="AG19" s="161" t="s">
        <v>333</v>
      </c>
      <c r="AH19" s="161" t="s">
        <v>334</v>
      </c>
      <c r="AI19" s="161" t="s">
        <v>335</v>
      </c>
      <c r="AJ19" s="161" t="s">
        <v>336</v>
      </c>
      <c r="AK19" s="161" t="s">
        <v>337</v>
      </c>
      <c r="AL19" s="161" t="s">
        <v>338</v>
      </c>
      <c r="AM19" s="161" t="s">
        <v>339</v>
      </c>
      <c r="AN19" s="161" t="s">
        <v>340</v>
      </c>
      <c r="AO19" s="161" t="s">
        <v>341</v>
      </c>
      <c r="AP19" s="161" t="s">
        <v>342</v>
      </c>
      <c r="AQ19" s="161" t="s">
        <v>343</v>
      </c>
      <c r="AR19" s="161" t="s">
        <v>344</v>
      </c>
      <c r="AS19" s="161" t="s">
        <v>345</v>
      </c>
      <c r="AT19" s="161" t="s">
        <v>346</v>
      </c>
      <c r="AU19" s="161" t="s">
        <v>347</v>
      </c>
      <c r="AV19" s="161" t="s">
        <v>348</v>
      </c>
      <c r="AW19" s="161" t="s">
        <v>349</v>
      </c>
      <c r="AX19" s="161" t="s">
        <v>350</v>
      </c>
      <c r="AY19" s="161" t="s">
        <v>351</v>
      </c>
      <c r="AZ19" s="161" t="s">
        <v>352</v>
      </c>
      <c r="BA19" s="161" t="s">
        <v>353</v>
      </c>
      <c r="BB19" s="161" t="s">
        <v>354</v>
      </c>
      <c r="BC19" s="161" t="s">
        <v>355</v>
      </c>
      <c r="BD19" s="161" t="s">
        <v>356</v>
      </c>
      <c r="BE19" s="161" t="s">
        <v>357</v>
      </c>
      <c r="BF19" s="161" t="s">
        <v>358</v>
      </c>
      <c r="BG19" s="161" t="s">
        <v>359</v>
      </c>
      <c r="BH19" s="161" t="s">
        <v>360</v>
      </c>
      <c r="BI19" s="161" t="s">
        <v>361</v>
      </c>
      <c r="BJ19" s="161" t="s">
        <v>362</v>
      </c>
      <c r="BK19" s="161" t="s">
        <v>363</v>
      </c>
      <c r="BL19" s="161" t="s">
        <v>364</v>
      </c>
      <c r="BM19" s="161" t="s">
        <v>365</v>
      </c>
      <c r="BN19" s="161" t="s">
        <v>366</v>
      </c>
      <c r="BO19" s="161" t="s">
        <v>367</v>
      </c>
      <c r="BP19" s="161" t="s">
        <v>368</v>
      </c>
      <c r="BQ19" s="161" t="s">
        <v>369</v>
      </c>
      <c r="BR19" s="161" t="s">
        <v>370</v>
      </c>
      <c r="BS19" s="161" t="s">
        <v>371</v>
      </c>
      <c r="BT19" s="161" t="s">
        <v>372</v>
      </c>
      <c r="BU19" s="161" t="s">
        <v>373</v>
      </c>
      <c r="BV19" s="161" t="s">
        <v>374</v>
      </c>
      <c r="BW19" s="161" t="s">
        <v>375</v>
      </c>
      <c r="BX19" s="161" t="s">
        <v>376</v>
      </c>
      <c r="BY19" s="162" t="s">
        <v>377</v>
      </c>
    </row>
    <row r="20" spans="1:91" s="82" customFormat="1" ht="42.75" customHeight="1" x14ac:dyDescent="0.25">
      <c r="A20" s="79"/>
      <c r="B20" s="22" t="s">
        <v>90</v>
      </c>
      <c r="C20" s="23" t="s">
        <v>867</v>
      </c>
      <c r="D20" s="126" t="s">
        <v>91</v>
      </c>
      <c r="E20" s="418">
        <f t="shared" ref="E20:BI20" si="0">SUM(E21:E26)</f>
        <v>22.6</v>
      </c>
      <c r="F20" s="24">
        <f t="shared" si="0"/>
        <v>0</v>
      </c>
      <c r="G20" s="24">
        <f t="shared" si="0"/>
        <v>0</v>
      </c>
      <c r="H20" s="24">
        <f t="shared" si="0"/>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418">
        <f t="shared" si="0"/>
        <v>5.05</v>
      </c>
      <c r="W20" s="24">
        <f t="shared" si="0"/>
        <v>0</v>
      </c>
      <c r="X20" s="24">
        <f t="shared" si="0"/>
        <v>0</v>
      </c>
      <c r="Y20" s="24">
        <f t="shared" si="0"/>
        <v>2.73</v>
      </c>
      <c r="Z20" s="24">
        <f t="shared" si="0"/>
        <v>0</v>
      </c>
      <c r="AA20" s="24">
        <v>0</v>
      </c>
      <c r="AB20" s="24">
        <f t="shared" si="0"/>
        <v>0</v>
      </c>
      <c r="AC20" s="24">
        <f t="shared" si="0"/>
        <v>0</v>
      </c>
      <c r="AD20" s="24">
        <f t="shared" si="0"/>
        <v>0</v>
      </c>
      <c r="AE20" s="24">
        <f t="shared" si="0"/>
        <v>0</v>
      </c>
      <c r="AF20" s="24">
        <f t="shared" si="0"/>
        <v>0</v>
      </c>
      <c r="AG20" s="24">
        <f t="shared" si="0"/>
        <v>0</v>
      </c>
      <c r="AH20" s="24">
        <v>0</v>
      </c>
      <c r="AI20" s="24">
        <f t="shared" si="0"/>
        <v>0</v>
      </c>
      <c r="AJ20" s="418">
        <f t="shared" si="0"/>
        <v>2.5299999999999998</v>
      </c>
      <c r="AK20" s="24">
        <f t="shared" si="0"/>
        <v>1.03</v>
      </c>
      <c r="AL20" s="24">
        <f t="shared" si="0"/>
        <v>0</v>
      </c>
      <c r="AM20" s="24">
        <f t="shared" si="0"/>
        <v>0.03</v>
      </c>
      <c r="AN20" s="24">
        <f t="shared" si="0"/>
        <v>0</v>
      </c>
      <c r="AO20" s="24">
        <v>0</v>
      </c>
      <c r="AP20" s="24">
        <f t="shared" si="0"/>
        <v>0</v>
      </c>
      <c r="AQ20" s="24">
        <f t="shared" si="0"/>
        <v>0</v>
      </c>
      <c r="AR20" s="24">
        <f t="shared" si="0"/>
        <v>0</v>
      </c>
      <c r="AS20" s="24">
        <f t="shared" si="0"/>
        <v>0</v>
      </c>
      <c r="AT20" s="24">
        <f t="shared" si="0"/>
        <v>0</v>
      </c>
      <c r="AU20" s="24">
        <f t="shared" si="0"/>
        <v>0</v>
      </c>
      <c r="AV20" s="24">
        <v>0</v>
      </c>
      <c r="AW20" s="24">
        <f t="shared" si="0"/>
        <v>0</v>
      </c>
      <c r="AX20" s="418">
        <f t="shared" si="0"/>
        <v>15.02</v>
      </c>
      <c r="AY20" s="24">
        <f t="shared" si="0"/>
        <v>0</v>
      </c>
      <c r="AZ20" s="24">
        <f t="shared" si="0"/>
        <v>0</v>
      </c>
      <c r="BA20" s="24">
        <f t="shared" si="0"/>
        <v>3.23</v>
      </c>
      <c r="BB20" s="24">
        <f t="shared" si="0"/>
        <v>0</v>
      </c>
      <c r="BC20" s="24">
        <v>0</v>
      </c>
      <c r="BD20" s="24">
        <f t="shared" si="0"/>
        <v>0</v>
      </c>
      <c r="BE20" s="24">
        <f t="shared" si="0"/>
        <v>0</v>
      </c>
      <c r="BF20" s="24">
        <f t="shared" si="0"/>
        <v>0</v>
      </c>
      <c r="BG20" s="24">
        <f t="shared" si="0"/>
        <v>0</v>
      </c>
      <c r="BH20" s="24">
        <f t="shared" si="0"/>
        <v>0</v>
      </c>
      <c r="BI20" s="24">
        <f t="shared" si="0"/>
        <v>0</v>
      </c>
      <c r="BJ20" s="24">
        <v>0</v>
      </c>
      <c r="BK20" s="24">
        <f t="shared" ref="BK20:BW20" si="1">SUM(BK21:BK26)</f>
        <v>0</v>
      </c>
      <c r="BL20" s="24">
        <f t="shared" si="1"/>
        <v>22.59</v>
      </c>
      <c r="BM20" s="24">
        <f t="shared" si="1"/>
        <v>1.03</v>
      </c>
      <c r="BN20" s="24">
        <f t="shared" si="1"/>
        <v>0</v>
      </c>
      <c r="BO20" s="24">
        <f t="shared" si="1"/>
        <v>5.99</v>
      </c>
      <c r="BP20" s="24">
        <f t="shared" si="1"/>
        <v>0</v>
      </c>
      <c r="BQ20" s="24">
        <v>0</v>
      </c>
      <c r="BR20" s="24">
        <f t="shared" si="1"/>
        <v>0</v>
      </c>
      <c r="BS20" s="24">
        <f t="shared" si="1"/>
        <v>0</v>
      </c>
      <c r="BT20" s="24">
        <f t="shared" si="1"/>
        <v>0</v>
      </c>
      <c r="BU20" s="24">
        <f t="shared" si="1"/>
        <v>0</v>
      </c>
      <c r="BV20" s="24">
        <f t="shared" si="1"/>
        <v>0</v>
      </c>
      <c r="BW20" s="24">
        <f t="shared" si="1"/>
        <v>0</v>
      </c>
      <c r="BX20" s="24">
        <v>0</v>
      </c>
      <c r="BY20" s="126" t="s">
        <v>105</v>
      </c>
    </row>
    <row r="21" spans="1:91" s="83" customFormat="1" ht="42.75" customHeight="1" x14ac:dyDescent="0.25">
      <c r="A21" s="26">
        <v>1</v>
      </c>
      <c r="B21" s="22" t="s">
        <v>92</v>
      </c>
      <c r="C21" s="163" t="s">
        <v>93</v>
      </c>
      <c r="D21" s="126" t="s">
        <v>91</v>
      </c>
      <c r="E21" s="24">
        <f t="shared" ref="E21:AJ21" si="2">SUMIF($A22:$A79,$A21,E22:E79)</f>
        <v>0</v>
      </c>
      <c r="F21" s="24">
        <f t="shared" si="2"/>
        <v>0</v>
      </c>
      <c r="G21" s="24">
        <f t="shared" si="2"/>
        <v>0</v>
      </c>
      <c r="H21" s="24">
        <f t="shared" si="2"/>
        <v>0</v>
      </c>
      <c r="I21" s="24">
        <f t="shared" si="2"/>
        <v>0</v>
      </c>
      <c r="J21" s="24">
        <f t="shared" si="2"/>
        <v>0</v>
      </c>
      <c r="K21" s="24">
        <f t="shared" si="2"/>
        <v>0</v>
      </c>
      <c r="L21" s="24">
        <f t="shared" si="2"/>
        <v>0</v>
      </c>
      <c r="M21" s="24">
        <f t="shared" si="2"/>
        <v>0</v>
      </c>
      <c r="N21" s="24">
        <f t="shared" si="2"/>
        <v>0</v>
      </c>
      <c r="O21" s="24">
        <f t="shared" si="2"/>
        <v>0</v>
      </c>
      <c r="P21" s="24">
        <f t="shared" si="2"/>
        <v>0</v>
      </c>
      <c r="Q21" s="24">
        <f t="shared" si="2"/>
        <v>0</v>
      </c>
      <c r="R21" s="24">
        <f t="shared" si="2"/>
        <v>0</v>
      </c>
      <c r="S21" s="24">
        <f t="shared" si="2"/>
        <v>0</v>
      </c>
      <c r="T21" s="24">
        <f t="shared" si="2"/>
        <v>0</v>
      </c>
      <c r="U21" s="24">
        <f t="shared" si="2"/>
        <v>0</v>
      </c>
      <c r="V21" s="24">
        <f t="shared" si="2"/>
        <v>0</v>
      </c>
      <c r="W21" s="24">
        <f t="shared" si="2"/>
        <v>0</v>
      </c>
      <c r="X21" s="24">
        <f t="shared" si="2"/>
        <v>0</v>
      </c>
      <c r="Y21" s="24">
        <f t="shared" si="2"/>
        <v>0</v>
      </c>
      <c r="Z21" s="24">
        <f t="shared" si="2"/>
        <v>0</v>
      </c>
      <c r="AA21" s="24">
        <f t="shared" si="2"/>
        <v>0</v>
      </c>
      <c r="AB21" s="24">
        <f t="shared" si="2"/>
        <v>0</v>
      </c>
      <c r="AC21" s="24">
        <f t="shared" si="2"/>
        <v>0</v>
      </c>
      <c r="AD21" s="24">
        <f t="shared" si="2"/>
        <v>0</v>
      </c>
      <c r="AE21" s="24">
        <f t="shared" si="2"/>
        <v>0</v>
      </c>
      <c r="AF21" s="24">
        <f t="shared" si="2"/>
        <v>0</v>
      </c>
      <c r="AG21" s="24">
        <f t="shared" si="2"/>
        <v>0</v>
      </c>
      <c r="AH21" s="24">
        <f t="shared" si="2"/>
        <v>0</v>
      </c>
      <c r="AI21" s="24">
        <f t="shared" si="2"/>
        <v>0</v>
      </c>
      <c r="AJ21" s="24">
        <f t="shared" si="2"/>
        <v>0</v>
      </c>
      <c r="AK21" s="24">
        <f t="shared" ref="AK21:BP21" si="3">SUMIF($A22:$A79,$A21,AK22:AK79)</f>
        <v>0</v>
      </c>
      <c r="AL21" s="24">
        <f t="shared" si="3"/>
        <v>0</v>
      </c>
      <c r="AM21" s="24">
        <f t="shared" si="3"/>
        <v>0</v>
      </c>
      <c r="AN21" s="24">
        <f t="shared" si="3"/>
        <v>0</v>
      </c>
      <c r="AO21" s="24">
        <f t="shared" si="3"/>
        <v>0</v>
      </c>
      <c r="AP21" s="24">
        <f t="shared" si="3"/>
        <v>0</v>
      </c>
      <c r="AQ21" s="24">
        <f t="shared" si="3"/>
        <v>0</v>
      </c>
      <c r="AR21" s="24">
        <f t="shared" si="3"/>
        <v>0</v>
      </c>
      <c r="AS21" s="24">
        <f t="shared" si="3"/>
        <v>0</v>
      </c>
      <c r="AT21" s="24">
        <f t="shared" si="3"/>
        <v>0</v>
      </c>
      <c r="AU21" s="24">
        <f t="shared" si="3"/>
        <v>0</v>
      </c>
      <c r="AV21" s="24">
        <f t="shared" si="3"/>
        <v>0</v>
      </c>
      <c r="AW21" s="24">
        <f t="shared" si="3"/>
        <v>0</v>
      </c>
      <c r="AX21" s="24">
        <f t="shared" si="3"/>
        <v>0</v>
      </c>
      <c r="AY21" s="24">
        <f t="shared" si="3"/>
        <v>0</v>
      </c>
      <c r="AZ21" s="24">
        <f t="shared" si="3"/>
        <v>0</v>
      </c>
      <c r="BA21" s="24">
        <f t="shared" si="3"/>
        <v>0</v>
      </c>
      <c r="BB21" s="24">
        <f t="shared" si="3"/>
        <v>0</v>
      </c>
      <c r="BC21" s="24">
        <f t="shared" si="3"/>
        <v>0</v>
      </c>
      <c r="BD21" s="24">
        <f t="shared" si="3"/>
        <v>0</v>
      </c>
      <c r="BE21" s="24">
        <f t="shared" si="3"/>
        <v>0</v>
      </c>
      <c r="BF21" s="24">
        <f t="shared" si="3"/>
        <v>0</v>
      </c>
      <c r="BG21" s="24">
        <f t="shared" si="3"/>
        <v>0</v>
      </c>
      <c r="BH21" s="24">
        <f t="shared" si="3"/>
        <v>0</v>
      </c>
      <c r="BI21" s="24">
        <f t="shared" si="3"/>
        <v>0</v>
      </c>
      <c r="BJ21" s="24">
        <f t="shared" si="3"/>
        <v>0</v>
      </c>
      <c r="BK21" s="24">
        <f t="shared" si="3"/>
        <v>0</v>
      </c>
      <c r="BL21" s="24">
        <f t="shared" si="3"/>
        <v>0</v>
      </c>
      <c r="BM21" s="24">
        <f t="shared" si="3"/>
        <v>0</v>
      </c>
      <c r="BN21" s="24">
        <f t="shared" si="3"/>
        <v>0</v>
      </c>
      <c r="BO21" s="24">
        <f t="shared" si="3"/>
        <v>0</v>
      </c>
      <c r="BP21" s="24">
        <f t="shared" si="3"/>
        <v>0</v>
      </c>
      <c r="BQ21" s="24">
        <f t="shared" ref="BQ21:BX21" si="4">SUMIF($A22:$A79,$A21,BQ22:BQ79)</f>
        <v>0</v>
      </c>
      <c r="BR21" s="24">
        <f t="shared" si="4"/>
        <v>0</v>
      </c>
      <c r="BS21" s="24">
        <f t="shared" si="4"/>
        <v>0</v>
      </c>
      <c r="BT21" s="24">
        <f t="shared" si="4"/>
        <v>0</v>
      </c>
      <c r="BU21" s="24">
        <f t="shared" si="4"/>
        <v>0</v>
      </c>
      <c r="BV21" s="24">
        <f t="shared" si="4"/>
        <v>0</v>
      </c>
      <c r="BW21" s="24">
        <f t="shared" si="4"/>
        <v>0</v>
      </c>
      <c r="BX21" s="24">
        <f t="shared" si="4"/>
        <v>0</v>
      </c>
      <c r="BY21" s="126" t="s">
        <v>105</v>
      </c>
    </row>
    <row r="22" spans="1:91" s="83" customFormat="1" ht="42.75" customHeight="1" x14ac:dyDescent="0.25">
      <c r="A22" s="26">
        <v>2</v>
      </c>
      <c r="B22" s="22" t="s">
        <v>94</v>
      </c>
      <c r="C22" s="163" t="s">
        <v>95</v>
      </c>
      <c r="D22" s="126" t="s">
        <v>91</v>
      </c>
      <c r="E22" s="24">
        <f t="shared" ref="E22:AJ22" si="5">SUMIF($A23:$A79,$A22,E23:E79)</f>
        <v>19.02</v>
      </c>
      <c r="F22" s="24">
        <f t="shared" si="5"/>
        <v>0</v>
      </c>
      <c r="G22" s="24">
        <f t="shared" si="5"/>
        <v>0</v>
      </c>
      <c r="H22" s="24">
        <f t="shared" si="5"/>
        <v>0</v>
      </c>
      <c r="I22" s="24">
        <f t="shared" si="5"/>
        <v>0</v>
      </c>
      <c r="J22" s="24">
        <f t="shared" si="5"/>
        <v>0</v>
      </c>
      <c r="K22" s="24">
        <f t="shared" si="5"/>
        <v>0</v>
      </c>
      <c r="L22" s="24">
        <f t="shared" si="5"/>
        <v>0</v>
      </c>
      <c r="M22" s="24">
        <f t="shared" si="5"/>
        <v>0</v>
      </c>
      <c r="N22" s="24">
        <f t="shared" si="5"/>
        <v>0</v>
      </c>
      <c r="O22" s="24">
        <f t="shared" si="5"/>
        <v>0</v>
      </c>
      <c r="P22" s="24">
        <f t="shared" si="5"/>
        <v>0</v>
      </c>
      <c r="Q22" s="24">
        <f t="shared" si="5"/>
        <v>0</v>
      </c>
      <c r="R22" s="24">
        <f t="shared" si="5"/>
        <v>0</v>
      </c>
      <c r="S22" s="24">
        <f t="shared" si="5"/>
        <v>0</v>
      </c>
      <c r="T22" s="24">
        <f t="shared" si="5"/>
        <v>0</v>
      </c>
      <c r="U22" s="24">
        <f t="shared" si="5"/>
        <v>0</v>
      </c>
      <c r="V22" s="24">
        <f t="shared" si="5"/>
        <v>1.47</v>
      </c>
      <c r="W22" s="24">
        <f t="shared" si="5"/>
        <v>0</v>
      </c>
      <c r="X22" s="24">
        <f t="shared" si="5"/>
        <v>0</v>
      </c>
      <c r="Y22" s="24">
        <f t="shared" si="5"/>
        <v>2.73</v>
      </c>
      <c r="Z22" s="24">
        <f t="shared" si="5"/>
        <v>0</v>
      </c>
      <c r="AA22" s="24">
        <f t="shared" si="5"/>
        <v>0</v>
      </c>
      <c r="AB22" s="24">
        <f t="shared" si="5"/>
        <v>0</v>
      </c>
      <c r="AC22" s="24">
        <f t="shared" si="5"/>
        <v>0</v>
      </c>
      <c r="AD22" s="24">
        <f t="shared" si="5"/>
        <v>0</v>
      </c>
      <c r="AE22" s="24">
        <f t="shared" si="5"/>
        <v>0</v>
      </c>
      <c r="AF22" s="24">
        <f t="shared" si="5"/>
        <v>0</v>
      </c>
      <c r="AG22" s="24">
        <f t="shared" si="5"/>
        <v>0</v>
      </c>
      <c r="AH22" s="24">
        <f t="shared" si="5"/>
        <v>0</v>
      </c>
      <c r="AI22" s="24">
        <f t="shared" si="5"/>
        <v>0</v>
      </c>
      <c r="AJ22" s="24">
        <f t="shared" si="5"/>
        <v>2.5299999999999998</v>
      </c>
      <c r="AK22" s="24">
        <f t="shared" ref="AK22:BP22" si="6">SUMIF($A23:$A79,$A22,AK23:AK79)</f>
        <v>1.03</v>
      </c>
      <c r="AL22" s="24">
        <f t="shared" si="6"/>
        <v>0</v>
      </c>
      <c r="AM22" s="24">
        <f t="shared" si="6"/>
        <v>0.03</v>
      </c>
      <c r="AN22" s="24">
        <f t="shared" si="6"/>
        <v>0</v>
      </c>
      <c r="AO22" s="24">
        <f t="shared" si="6"/>
        <v>0</v>
      </c>
      <c r="AP22" s="24">
        <f t="shared" si="6"/>
        <v>0</v>
      </c>
      <c r="AQ22" s="24">
        <f t="shared" si="6"/>
        <v>0</v>
      </c>
      <c r="AR22" s="24">
        <f t="shared" si="6"/>
        <v>0</v>
      </c>
      <c r="AS22" s="24">
        <f t="shared" si="6"/>
        <v>0</v>
      </c>
      <c r="AT22" s="24">
        <f t="shared" si="6"/>
        <v>0</v>
      </c>
      <c r="AU22" s="24">
        <f t="shared" si="6"/>
        <v>0</v>
      </c>
      <c r="AV22" s="24">
        <f t="shared" si="6"/>
        <v>0</v>
      </c>
      <c r="AW22" s="24">
        <f t="shared" si="6"/>
        <v>0</v>
      </c>
      <c r="AX22" s="24">
        <f t="shared" si="6"/>
        <v>15.02</v>
      </c>
      <c r="AY22" s="24">
        <f t="shared" si="6"/>
        <v>0</v>
      </c>
      <c r="AZ22" s="24">
        <f t="shared" si="6"/>
        <v>0</v>
      </c>
      <c r="BA22" s="24">
        <f t="shared" si="6"/>
        <v>3.23</v>
      </c>
      <c r="BB22" s="24">
        <f t="shared" si="6"/>
        <v>0</v>
      </c>
      <c r="BC22" s="24">
        <f t="shared" si="6"/>
        <v>0</v>
      </c>
      <c r="BD22" s="24">
        <f t="shared" si="6"/>
        <v>0</v>
      </c>
      <c r="BE22" s="24">
        <f t="shared" si="6"/>
        <v>0</v>
      </c>
      <c r="BF22" s="24">
        <f t="shared" si="6"/>
        <v>0</v>
      </c>
      <c r="BG22" s="24">
        <f t="shared" si="6"/>
        <v>0</v>
      </c>
      <c r="BH22" s="24">
        <f t="shared" si="6"/>
        <v>0</v>
      </c>
      <c r="BI22" s="24">
        <f t="shared" si="6"/>
        <v>0</v>
      </c>
      <c r="BJ22" s="24">
        <f t="shared" si="6"/>
        <v>0</v>
      </c>
      <c r="BK22" s="24">
        <f t="shared" si="6"/>
        <v>0</v>
      </c>
      <c r="BL22" s="24">
        <f t="shared" si="6"/>
        <v>19.02</v>
      </c>
      <c r="BM22" s="24">
        <f t="shared" si="6"/>
        <v>1.03</v>
      </c>
      <c r="BN22" s="24">
        <f t="shared" si="6"/>
        <v>0</v>
      </c>
      <c r="BO22" s="24">
        <f t="shared" si="6"/>
        <v>5.99</v>
      </c>
      <c r="BP22" s="24">
        <f t="shared" si="6"/>
        <v>0</v>
      </c>
      <c r="BQ22" s="24">
        <f t="shared" ref="BQ22:BX22" si="7">SUMIF($A23:$A79,$A22,BQ23:BQ79)</f>
        <v>0</v>
      </c>
      <c r="BR22" s="24">
        <f t="shared" si="7"/>
        <v>0</v>
      </c>
      <c r="BS22" s="24">
        <f t="shared" si="7"/>
        <v>0</v>
      </c>
      <c r="BT22" s="24">
        <f t="shared" si="7"/>
        <v>0</v>
      </c>
      <c r="BU22" s="24">
        <f t="shared" si="7"/>
        <v>0</v>
      </c>
      <c r="BV22" s="24">
        <f t="shared" si="7"/>
        <v>0</v>
      </c>
      <c r="BW22" s="24">
        <f t="shared" si="7"/>
        <v>0</v>
      </c>
      <c r="BX22" s="24">
        <f t="shared" si="7"/>
        <v>0</v>
      </c>
      <c r="BY22" s="126" t="s">
        <v>105</v>
      </c>
    </row>
    <row r="23" spans="1:91" s="83" customFormat="1" ht="69.75" customHeight="1" x14ac:dyDescent="0.25">
      <c r="A23" s="26">
        <v>3</v>
      </c>
      <c r="B23" s="22" t="s">
        <v>96</v>
      </c>
      <c r="C23" s="163" t="s">
        <v>97</v>
      </c>
      <c r="D23" s="126" t="s">
        <v>91</v>
      </c>
      <c r="E23" s="24">
        <f t="shared" ref="E23:AJ23" si="8">SUMIF($A24:$A79,$A23,E24:E79)</f>
        <v>0</v>
      </c>
      <c r="F23" s="24">
        <f t="shared" si="8"/>
        <v>0</v>
      </c>
      <c r="G23" s="24">
        <f t="shared" si="8"/>
        <v>0</v>
      </c>
      <c r="H23" s="24">
        <f t="shared" si="8"/>
        <v>0</v>
      </c>
      <c r="I23" s="24">
        <f t="shared" si="8"/>
        <v>0</v>
      </c>
      <c r="J23" s="24">
        <f t="shared" si="8"/>
        <v>0</v>
      </c>
      <c r="K23" s="24">
        <f t="shared" si="8"/>
        <v>0</v>
      </c>
      <c r="L23" s="24">
        <f t="shared" si="8"/>
        <v>0</v>
      </c>
      <c r="M23" s="24">
        <f t="shared" si="8"/>
        <v>0</v>
      </c>
      <c r="N23" s="24">
        <f t="shared" si="8"/>
        <v>0</v>
      </c>
      <c r="O23" s="24">
        <f t="shared" si="8"/>
        <v>0</v>
      </c>
      <c r="P23" s="24">
        <f t="shared" si="8"/>
        <v>0</v>
      </c>
      <c r="Q23" s="24">
        <f t="shared" si="8"/>
        <v>0</v>
      </c>
      <c r="R23" s="24">
        <f t="shared" si="8"/>
        <v>0</v>
      </c>
      <c r="S23" s="24">
        <f t="shared" si="8"/>
        <v>0</v>
      </c>
      <c r="T23" s="24">
        <f t="shared" si="8"/>
        <v>0</v>
      </c>
      <c r="U23" s="24">
        <f t="shared" si="8"/>
        <v>0</v>
      </c>
      <c r="V23" s="24">
        <f t="shared" si="8"/>
        <v>0</v>
      </c>
      <c r="W23" s="24">
        <f t="shared" si="8"/>
        <v>0</v>
      </c>
      <c r="X23" s="24">
        <f t="shared" si="8"/>
        <v>0</v>
      </c>
      <c r="Y23" s="24">
        <f t="shared" si="8"/>
        <v>0</v>
      </c>
      <c r="Z23" s="24">
        <f t="shared" si="8"/>
        <v>0</v>
      </c>
      <c r="AA23" s="24">
        <f t="shared" si="8"/>
        <v>0</v>
      </c>
      <c r="AB23" s="24">
        <f t="shared" si="8"/>
        <v>0</v>
      </c>
      <c r="AC23" s="24">
        <f t="shared" si="8"/>
        <v>0</v>
      </c>
      <c r="AD23" s="24">
        <f t="shared" si="8"/>
        <v>0</v>
      </c>
      <c r="AE23" s="24">
        <f t="shared" si="8"/>
        <v>0</v>
      </c>
      <c r="AF23" s="24">
        <f t="shared" si="8"/>
        <v>0</v>
      </c>
      <c r="AG23" s="24">
        <f t="shared" si="8"/>
        <v>0</v>
      </c>
      <c r="AH23" s="24">
        <f t="shared" si="8"/>
        <v>0</v>
      </c>
      <c r="AI23" s="24">
        <f t="shared" si="8"/>
        <v>0</v>
      </c>
      <c r="AJ23" s="24">
        <f t="shared" si="8"/>
        <v>0</v>
      </c>
      <c r="AK23" s="24">
        <f t="shared" ref="AK23:BP23" si="9">SUMIF($A24:$A79,$A23,AK24:AK79)</f>
        <v>0</v>
      </c>
      <c r="AL23" s="24">
        <f t="shared" si="9"/>
        <v>0</v>
      </c>
      <c r="AM23" s="24">
        <f t="shared" si="9"/>
        <v>0</v>
      </c>
      <c r="AN23" s="24">
        <f t="shared" si="9"/>
        <v>0</v>
      </c>
      <c r="AO23" s="24">
        <f t="shared" si="9"/>
        <v>0</v>
      </c>
      <c r="AP23" s="24">
        <f t="shared" si="9"/>
        <v>0</v>
      </c>
      <c r="AQ23" s="24">
        <f t="shared" si="9"/>
        <v>0</v>
      </c>
      <c r="AR23" s="24">
        <f t="shared" si="9"/>
        <v>0</v>
      </c>
      <c r="AS23" s="24">
        <f t="shared" si="9"/>
        <v>0</v>
      </c>
      <c r="AT23" s="24">
        <f t="shared" si="9"/>
        <v>0</v>
      </c>
      <c r="AU23" s="24">
        <f t="shared" si="9"/>
        <v>0</v>
      </c>
      <c r="AV23" s="24">
        <f t="shared" si="9"/>
        <v>0</v>
      </c>
      <c r="AW23" s="24">
        <f t="shared" si="9"/>
        <v>0</v>
      </c>
      <c r="AX23" s="24">
        <f t="shared" si="9"/>
        <v>0</v>
      </c>
      <c r="AY23" s="24">
        <f t="shared" si="9"/>
        <v>0</v>
      </c>
      <c r="AZ23" s="24">
        <f t="shared" si="9"/>
        <v>0</v>
      </c>
      <c r="BA23" s="24">
        <f t="shared" si="9"/>
        <v>0</v>
      </c>
      <c r="BB23" s="24">
        <f t="shared" si="9"/>
        <v>0</v>
      </c>
      <c r="BC23" s="24">
        <f t="shared" si="9"/>
        <v>0</v>
      </c>
      <c r="BD23" s="24">
        <f t="shared" si="9"/>
        <v>0</v>
      </c>
      <c r="BE23" s="24">
        <f t="shared" si="9"/>
        <v>0</v>
      </c>
      <c r="BF23" s="24">
        <f t="shared" si="9"/>
        <v>0</v>
      </c>
      <c r="BG23" s="24">
        <f t="shared" si="9"/>
        <v>0</v>
      </c>
      <c r="BH23" s="24">
        <f t="shared" si="9"/>
        <v>0</v>
      </c>
      <c r="BI23" s="24">
        <f t="shared" si="9"/>
        <v>0</v>
      </c>
      <c r="BJ23" s="24">
        <f t="shared" si="9"/>
        <v>0</v>
      </c>
      <c r="BK23" s="24">
        <f t="shared" si="9"/>
        <v>0</v>
      </c>
      <c r="BL23" s="24">
        <f t="shared" si="9"/>
        <v>0</v>
      </c>
      <c r="BM23" s="24">
        <f t="shared" si="9"/>
        <v>0</v>
      </c>
      <c r="BN23" s="24">
        <f t="shared" si="9"/>
        <v>0</v>
      </c>
      <c r="BO23" s="24">
        <f t="shared" si="9"/>
        <v>0</v>
      </c>
      <c r="BP23" s="24">
        <f t="shared" si="9"/>
        <v>0</v>
      </c>
      <c r="BQ23" s="24">
        <f t="shared" ref="BQ23:BX23" si="10">SUMIF($A24:$A79,$A23,BQ24:BQ79)</f>
        <v>0</v>
      </c>
      <c r="BR23" s="24">
        <f t="shared" si="10"/>
        <v>0</v>
      </c>
      <c r="BS23" s="24">
        <f t="shared" si="10"/>
        <v>0</v>
      </c>
      <c r="BT23" s="24">
        <f t="shared" si="10"/>
        <v>0</v>
      </c>
      <c r="BU23" s="24">
        <f t="shared" si="10"/>
        <v>0</v>
      </c>
      <c r="BV23" s="24">
        <f t="shared" si="10"/>
        <v>0</v>
      </c>
      <c r="BW23" s="24">
        <f t="shared" si="10"/>
        <v>0</v>
      </c>
      <c r="BX23" s="24">
        <f t="shared" si="10"/>
        <v>0</v>
      </c>
      <c r="BY23" s="126" t="s">
        <v>105</v>
      </c>
    </row>
    <row r="24" spans="1:91" s="83" customFormat="1" ht="42.75" customHeight="1" x14ac:dyDescent="0.25">
      <c r="A24" s="26">
        <v>4</v>
      </c>
      <c r="B24" s="22" t="s">
        <v>98</v>
      </c>
      <c r="C24" s="163" t="s">
        <v>99</v>
      </c>
      <c r="D24" s="126" t="s">
        <v>91</v>
      </c>
      <c r="E24" s="24">
        <f t="shared" ref="E24:AJ24" si="11">SUMIF($A25:$A79,$A24,E25:E79)</f>
        <v>0</v>
      </c>
      <c r="F24" s="24">
        <f t="shared" si="11"/>
        <v>0</v>
      </c>
      <c r="G24" s="24">
        <f t="shared" si="11"/>
        <v>0</v>
      </c>
      <c r="H24" s="24">
        <f t="shared" si="11"/>
        <v>0</v>
      </c>
      <c r="I24" s="24">
        <f t="shared" si="11"/>
        <v>0</v>
      </c>
      <c r="J24" s="24">
        <f t="shared" si="11"/>
        <v>0</v>
      </c>
      <c r="K24" s="24">
        <f t="shared" si="11"/>
        <v>0</v>
      </c>
      <c r="L24" s="24">
        <f t="shared" si="11"/>
        <v>0</v>
      </c>
      <c r="M24" s="24">
        <f t="shared" si="11"/>
        <v>0</v>
      </c>
      <c r="N24" s="24">
        <f t="shared" si="11"/>
        <v>0</v>
      </c>
      <c r="O24" s="24">
        <f t="shared" si="11"/>
        <v>0</v>
      </c>
      <c r="P24" s="24">
        <f t="shared" si="11"/>
        <v>0</v>
      </c>
      <c r="Q24" s="24">
        <f t="shared" si="11"/>
        <v>0</v>
      </c>
      <c r="R24" s="24">
        <f t="shared" si="11"/>
        <v>0</v>
      </c>
      <c r="S24" s="24">
        <f t="shared" si="11"/>
        <v>0</v>
      </c>
      <c r="T24" s="24">
        <f t="shared" si="11"/>
        <v>0</v>
      </c>
      <c r="U24" s="24">
        <f t="shared" si="11"/>
        <v>0</v>
      </c>
      <c r="V24" s="24">
        <f t="shared" si="11"/>
        <v>0</v>
      </c>
      <c r="W24" s="24">
        <f t="shared" si="11"/>
        <v>0</v>
      </c>
      <c r="X24" s="24">
        <f t="shared" si="11"/>
        <v>0</v>
      </c>
      <c r="Y24" s="24">
        <f t="shared" si="11"/>
        <v>0</v>
      </c>
      <c r="Z24" s="24">
        <f t="shared" si="11"/>
        <v>0</v>
      </c>
      <c r="AA24" s="24">
        <f t="shared" si="11"/>
        <v>0</v>
      </c>
      <c r="AB24" s="24">
        <f t="shared" si="11"/>
        <v>0</v>
      </c>
      <c r="AC24" s="24">
        <f t="shared" si="11"/>
        <v>0</v>
      </c>
      <c r="AD24" s="24">
        <f t="shared" si="11"/>
        <v>0</v>
      </c>
      <c r="AE24" s="24">
        <f t="shared" si="11"/>
        <v>0</v>
      </c>
      <c r="AF24" s="24">
        <f t="shared" si="11"/>
        <v>0</v>
      </c>
      <c r="AG24" s="24">
        <f t="shared" si="11"/>
        <v>0</v>
      </c>
      <c r="AH24" s="24">
        <f t="shared" si="11"/>
        <v>0</v>
      </c>
      <c r="AI24" s="24">
        <f t="shared" si="11"/>
        <v>0</v>
      </c>
      <c r="AJ24" s="24">
        <f t="shared" si="11"/>
        <v>0</v>
      </c>
      <c r="AK24" s="24">
        <f t="shared" ref="AK24:BP24" si="12">SUMIF($A25:$A79,$A24,AK25:AK79)</f>
        <v>0</v>
      </c>
      <c r="AL24" s="24">
        <f t="shared" si="12"/>
        <v>0</v>
      </c>
      <c r="AM24" s="24">
        <f t="shared" si="12"/>
        <v>0</v>
      </c>
      <c r="AN24" s="24">
        <f t="shared" si="12"/>
        <v>0</v>
      </c>
      <c r="AO24" s="24">
        <f t="shared" si="12"/>
        <v>0</v>
      </c>
      <c r="AP24" s="24">
        <f t="shared" si="12"/>
        <v>0</v>
      </c>
      <c r="AQ24" s="24">
        <f t="shared" si="12"/>
        <v>0</v>
      </c>
      <c r="AR24" s="24">
        <f t="shared" si="12"/>
        <v>0</v>
      </c>
      <c r="AS24" s="24">
        <f t="shared" si="12"/>
        <v>0</v>
      </c>
      <c r="AT24" s="24">
        <f t="shared" si="12"/>
        <v>0</v>
      </c>
      <c r="AU24" s="24">
        <f t="shared" si="12"/>
        <v>0</v>
      </c>
      <c r="AV24" s="24">
        <f t="shared" si="12"/>
        <v>0</v>
      </c>
      <c r="AW24" s="24">
        <f t="shared" si="12"/>
        <v>0</v>
      </c>
      <c r="AX24" s="24">
        <f t="shared" si="12"/>
        <v>0</v>
      </c>
      <c r="AY24" s="24">
        <f t="shared" si="12"/>
        <v>0</v>
      </c>
      <c r="AZ24" s="24">
        <f t="shared" si="12"/>
        <v>0</v>
      </c>
      <c r="BA24" s="24">
        <f t="shared" si="12"/>
        <v>0</v>
      </c>
      <c r="BB24" s="24">
        <f t="shared" si="12"/>
        <v>0</v>
      </c>
      <c r="BC24" s="24">
        <f t="shared" si="12"/>
        <v>0</v>
      </c>
      <c r="BD24" s="24">
        <f t="shared" si="12"/>
        <v>0</v>
      </c>
      <c r="BE24" s="24">
        <f t="shared" si="12"/>
        <v>0</v>
      </c>
      <c r="BF24" s="24">
        <f t="shared" si="12"/>
        <v>0</v>
      </c>
      <c r="BG24" s="24">
        <f t="shared" si="12"/>
        <v>0</v>
      </c>
      <c r="BH24" s="24">
        <f t="shared" si="12"/>
        <v>0</v>
      </c>
      <c r="BI24" s="24">
        <f t="shared" si="12"/>
        <v>0</v>
      </c>
      <c r="BJ24" s="24">
        <f t="shared" si="12"/>
        <v>0</v>
      </c>
      <c r="BK24" s="24">
        <f t="shared" si="12"/>
        <v>0</v>
      </c>
      <c r="BL24" s="24">
        <f t="shared" si="12"/>
        <v>0</v>
      </c>
      <c r="BM24" s="24">
        <f t="shared" si="12"/>
        <v>0</v>
      </c>
      <c r="BN24" s="24">
        <f t="shared" si="12"/>
        <v>0</v>
      </c>
      <c r="BO24" s="24">
        <f t="shared" si="12"/>
        <v>0</v>
      </c>
      <c r="BP24" s="24">
        <f t="shared" si="12"/>
        <v>0</v>
      </c>
      <c r="BQ24" s="24">
        <f t="shared" ref="BQ24:BX24" si="13">SUMIF($A25:$A79,$A24,BQ25:BQ79)</f>
        <v>0</v>
      </c>
      <c r="BR24" s="24">
        <f t="shared" si="13"/>
        <v>0</v>
      </c>
      <c r="BS24" s="24">
        <f t="shared" si="13"/>
        <v>0</v>
      </c>
      <c r="BT24" s="24">
        <f t="shared" si="13"/>
        <v>0</v>
      </c>
      <c r="BU24" s="24">
        <f t="shared" si="13"/>
        <v>0</v>
      </c>
      <c r="BV24" s="24">
        <f t="shared" si="13"/>
        <v>0</v>
      </c>
      <c r="BW24" s="24">
        <f t="shared" si="13"/>
        <v>0</v>
      </c>
      <c r="BX24" s="24">
        <f t="shared" si="13"/>
        <v>0</v>
      </c>
      <c r="BY24" s="126" t="s">
        <v>105</v>
      </c>
    </row>
    <row r="25" spans="1:91" s="83" customFormat="1" ht="42.75" customHeight="1" x14ac:dyDescent="0.25">
      <c r="A25" s="26">
        <v>5</v>
      </c>
      <c r="B25" s="22" t="s">
        <v>100</v>
      </c>
      <c r="C25" s="163" t="s">
        <v>101</v>
      </c>
      <c r="D25" s="126" t="s">
        <v>91</v>
      </c>
      <c r="E25" s="24">
        <f t="shared" ref="E25:AJ25" si="14">SUMIF($A26:$A79,$A25,E26:E79)</f>
        <v>0</v>
      </c>
      <c r="F25" s="24">
        <f t="shared" si="14"/>
        <v>0</v>
      </c>
      <c r="G25" s="24">
        <f t="shared" si="14"/>
        <v>0</v>
      </c>
      <c r="H25" s="24">
        <f t="shared" si="14"/>
        <v>0</v>
      </c>
      <c r="I25" s="24">
        <f t="shared" si="14"/>
        <v>0</v>
      </c>
      <c r="J25" s="24">
        <f t="shared" si="14"/>
        <v>0</v>
      </c>
      <c r="K25" s="24">
        <f t="shared" si="14"/>
        <v>0</v>
      </c>
      <c r="L25" s="24">
        <f t="shared" si="14"/>
        <v>0</v>
      </c>
      <c r="M25" s="24">
        <f t="shared" si="14"/>
        <v>0</v>
      </c>
      <c r="N25" s="24">
        <f t="shared" si="14"/>
        <v>0</v>
      </c>
      <c r="O25" s="24">
        <f t="shared" si="14"/>
        <v>0</v>
      </c>
      <c r="P25" s="24">
        <f t="shared" si="14"/>
        <v>0</v>
      </c>
      <c r="Q25" s="24">
        <f t="shared" si="14"/>
        <v>0</v>
      </c>
      <c r="R25" s="24">
        <f t="shared" si="14"/>
        <v>0</v>
      </c>
      <c r="S25" s="24">
        <f t="shared" si="14"/>
        <v>0</v>
      </c>
      <c r="T25" s="24">
        <f t="shared" si="14"/>
        <v>0</v>
      </c>
      <c r="U25" s="24">
        <f t="shared" si="14"/>
        <v>0</v>
      </c>
      <c r="V25" s="24">
        <f t="shared" si="14"/>
        <v>0</v>
      </c>
      <c r="W25" s="24">
        <f t="shared" si="14"/>
        <v>0</v>
      </c>
      <c r="X25" s="24">
        <f t="shared" si="14"/>
        <v>0</v>
      </c>
      <c r="Y25" s="24">
        <f t="shared" si="14"/>
        <v>0</v>
      </c>
      <c r="Z25" s="24">
        <f t="shared" si="14"/>
        <v>0</v>
      </c>
      <c r="AA25" s="24">
        <f t="shared" si="14"/>
        <v>0</v>
      </c>
      <c r="AB25" s="24">
        <f t="shared" si="14"/>
        <v>0</v>
      </c>
      <c r="AC25" s="24">
        <f t="shared" si="14"/>
        <v>0</v>
      </c>
      <c r="AD25" s="24">
        <f t="shared" si="14"/>
        <v>0</v>
      </c>
      <c r="AE25" s="24">
        <f t="shared" si="14"/>
        <v>0</v>
      </c>
      <c r="AF25" s="24">
        <f t="shared" si="14"/>
        <v>0</v>
      </c>
      <c r="AG25" s="24">
        <f t="shared" si="14"/>
        <v>0</v>
      </c>
      <c r="AH25" s="24">
        <f t="shared" si="14"/>
        <v>0</v>
      </c>
      <c r="AI25" s="24">
        <f t="shared" si="14"/>
        <v>0</v>
      </c>
      <c r="AJ25" s="24">
        <f t="shared" si="14"/>
        <v>0</v>
      </c>
      <c r="AK25" s="24">
        <f t="shared" ref="AK25:BP25" si="15">SUMIF($A26:$A79,$A25,AK26:AK79)</f>
        <v>0</v>
      </c>
      <c r="AL25" s="24">
        <f t="shared" si="15"/>
        <v>0</v>
      </c>
      <c r="AM25" s="24">
        <f t="shared" si="15"/>
        <v>0</v>
      </c>
      <c r="AN25" s="24">
        <f t="shared" si="15"/>
        <v>0</v>
      </c>
      <c r="AO25" s="24">
        <f t="shared" si="15"/>
        <v>0</v>
      </c>
      <c r="AP25" s="24">
        <f t="shared" si="15"/>
        <v>0</v>
      </c>
      <c r="AQ25" s="24">
        <f t="shared" si="15"/>
        <v>0</v>
      </c>
      <c r="AR25" s="24">
        <f t="shared" si="15"/>
        <v>0</v>
      </c>
      <c r="AS25" s="24">
        <f t="shared" si="15"/>
        <v>0</v>
      </c>
      <c r="AT25" s="24">
        <f t="shared" si="15"/>
        <v>0</v>
      </c>
      <c r="AU25" s="24">
        <f t="shared" si="15"/>
        <v>0</v>
      </c>
      <c r="AV25" s="24">
        <f t="shared" si="15"/>
        <v>0</v>
      </c>
      <c r="AW25" s="24">
        <f t="shared" si="15"/>
        <v>0</v>
      </c>
      <c r="AX25" s="24">
        <f t="shared" si="15"/>
        <v>0</v>
      </c>
      <c r="AY25" s="24">
        <f t="shared" si="15"/>
        <v>0</v>
      </c>
      <c r="AZ25" s="24">
        <f t="shared" si="15"/>
        <v>0</v>
      </c>
      <c r="BA25" s="24">
        <f t="shared" si="15"/>
        <v>0</v>
      </c>
      <c r="BB25" s="24">
        <f t="shared" si="15"/>
        <v>0</v>
      </c>
      <c r="BC25" s="24">
        <f t="shared" si="15"/>
        <v>0</v>
      </c>
      <c r="BD25" s="24">
        <f t="shared" si="15"/>
        <v>0</v>
      </c>
      <c r="BE25" s="24">
        <f t="shared" si="15"/>
        <v>0</v>
      </c>
      <c r="BF25" s="24">
        <f t="shared" si="15"/>
        <v>0</v>
      </c>
      <c r="BG25" s="24">
        <f t="shared" si="15"/>
        <v>0</v>
      </c>
      <c r="BH25" s="24">
        <f t="shared" si="15"/>
        <v>0</v>
      </c>
      <c r="BI25" s="24">
        <f t="shared" si="15"/>
        <v>0</v>
      </c>
      <c r="BJ25" s="24">
        <f t="shared" si="15"/>
        <v>0</v>
      </c>
      <c r="BK25" s="24">
        <f t="shared" si="15"/>
        <v>0</v>
      </c>
      <c r="BL25" s="24">
        <f t="shared" si="15"/>
        <v>0</v>
      </c>
      <c r="BM25" s="24">
        <f t="shared" si="15"/>
        <v>0</v>
      </c>
      <c r="BN25" s="24">
        <f t="shared" si="15"/>
        <v>0</v>
      </c>
      <c r="BO25" s="24">
        <f t="shared" si="15"/>
        <v>0</v>
      </c>
      <c r="BP25" s="24">
        <f t="shared" si="15"/>
        <v>0</v>
      </c>
      <c r="BQ25" s="24">
        <f t="shared" ref="BQ25:BX25" si="16">SUMIF($A26:$A79,$A25,BQ26:BQ79)</f>
        <v>0</v>
      </c>
      <c r="BR25" s="24">
        <f t="shared" si="16"/>
        <v>0</v>
      </c>
      <c r="BS25" s="24">
        <f t="shared" si="16"/>
        <v>0</v>
      </c>
      <c r="BT25" s="24">
        <f t="shared" si="16"/>
        <v>0</v>
      </c>
      <c r="BU25" s="24">
        <f t="shared" si="16"/>
        <v>0</v>
      </c>
      <c r="BV25" s="24">
        <f t="shared" si="16"/>
        <v>0</v>
      </c>
      <c r="BW25" s="24">
        <f t="shared" si="16"/>
        <v>0</v>
      </c>
      <c r="BX25" s="24">
        <f t="shared" si="16"/>
        <v>0</v>
      </c>
      <c r="BY25" s="126" t="s">
        <v>105</v>
      </c>
    </row>
    <row r="26" spans="1:91" s="83" customFormat="1" ht="42.75" customHeight="1" x14ac:dyDescent="0.25">
      <c r="A26" s="26">
        <v>6</v>
      </c>
      <c r="B26" s="22" t="s">
        <v>102</v>
      </c>
      <c r="C26" s="163" t="s">
        <v>103</v>
      </c>
      <c r="D26" s="126" t="s">
        <v>91</v>
      </c>
      <c r="E26" s="24">
        <f t="shared" ref="E26:AJ26" si="17">SUMIF($A27:$A79,$A26,E27:E79)</f>
        <v>3.58</v>
      </c>
      <c r="F26" s="24">
        <f t="shared" si="17"/>
        <v>0</v>
      </c>
      <c r="G26" s="24">
        <f t="shared" si="17"/>
        <v>0</v>
      </c>
      <c r="H26" s="24">
        <f t="shared" si="17"/>
        <v>0</v>
      </c>
      <c r="I26" s="24">
        <f t="shared" si="17"/>
        <v>0</v>
      </c>
      <c r="J26" s="24">
        <f t="shared" si="17"/>
        <v>0</v>
      </c>
      <c r="K26" s="24">
        <f t="shared" si="17"/>
        <v>0</v>
      </c>
      <c r="L26" s="24">
        <f t="shared" si="17"/>
        <v>0</v>
      </c>
      <c r="M26" s="24">
        <f t="shared" si="17"/>
        <v>0</v>
      </c>
      <c r="N26" s="24">
        <f t="shared" si="17"/>
        <v>0</v>
      </c>
      <c r="O26" s="24">
        <f t="shared" si="17"/>
        <v>0</v>
      </c>
      <c r="P26" s="24">
        <f t="shared" si="17"/>
        <v>0</v>
      </c>
      <c r="Q26" s="24">
        <f t="shared" si="17"/>
        <v>0</v>
      </c>
      <c r="R26" s="24">
        <f t="shared" si="17"/>
        <v>0</v>
      </c>
      <c r="S26" s="24">
        <f t="shared" si="17"/>
        <v>0</v>
      </c>
      <c r="T26" s="24">
        <f t="shared" si="17"/>
        <v>0</v>
      </c>
      <c r="U26" s="24">
        <f t="shared" si="17"/>
        <v>0</v>
      </c>
      <c r="V26" s="24">
        <f t="shared" si="17"/>
        <v>3.58</v>
      </c>
      <c r="W26" s="24">
        <f t="shared" si="17"/>
        <v>0</v>
      </c>
      <c r="X26" s="24">
        <f t="shared" si="17"/>
        <v>0</v>
      </c>
      <c r="Y26" s="24">
        <f t="shared" si="17"/>
        <v>0</v>
      </c>
      <c r="Z26" s="24">
        <f t="shared" si="17"/>
        <v>0</v>
      </c>
      <c r="AA26" s="24">
        <f t="shared" si="17"/>
        <v>0</v>
      </c>
      <c r="AB26" s="24">
        <f t="shared" si="17"/>
        <v>0</v>
      </c>
      <c r="AC26" s="24">
        <f t="shared" si="17"/>
        <v>0</v>
      </c>
      <c r="AD26" s="24">
        <f t="shared" si="17"/>
        <v>0</v>
      </c>
      <c r="AE26" s="24">
        <f t="shared" si="17"/>
        <v>0</v>
      </c>
      <c r="AF26" s="24">
        <f t="shared" si="17"/>
        <v>0</v>
      </c>
      <c r="AG26" s="24">
        <f t="shared" si="17"/>
        <v>0</v>
      </c>
      <c r="AH26" s="24">
        <f t="shared" si="17"/>
        <v>0</v>
      </c>
      <c r="AI26" s="24">
        <f t="shared" si="17"/>
        <v>0</v>
      </c>
      <c r="AJ26" s="24">
        <f t="shared" si="17"/>
        <v>0</v>
      </c>
      <c r="AK26" s="24">
        <f t="shared" ref="AK26:BP26" si="18">SUMIF($A27:$A79,$A26,AK27:AK79)</f>
        <v>0</v>
      </c>
      <c r="AL26" s="24">
        <f t="shared" si="18"/>
        <v>0</v>
      </c>
      <c r="AM26" s="24">
        <f t="shared" si="18"/>
        <v>0</v>
      </c>
      <c r="AN26" s="24">
        <f t="shared" si="18"/>
        <v>0</v>
      </c>
      <c r="AO26" s="24">
        <f t="shared" si="18"/>
        <v>0</v>
      </c>
      <c r="AP26" s="24">
        <f t="shared" si="18"/>
        <v>0</v>
      </c>
      <c r="AQ26" s="24">
        <f t="shared" si="18"/>
        <v>0</v>
      </c>
      <c r="AR26" s="24">
        <f t="shared" si="18"/>
        <v>0</v>
      </c>
      <c r="AS26" s="24">
        <f t="shared" si="18"/>
        <v>0</v>
      </c>
      <c r="AT26" s="24">
        <f t="shared" si="18"/>
        <v>0</v>
      </c>
      <c r="AU26" s="24">
        <f t="shared" si="18"/>
        <v>0</v>
      </c>
      <c r="AV26" s="24">
        <f t="shared" si="18"/>
        <v>0</v>
      </c>
      <c r="AW26" s="24">
        <f t="shared" si="18"/>
        <v>0</v>
      </c>
      <c r="AX26" s="24">
        <f t="shared" si="18"/>
        <v>0</v>
      </c>
      <c r="AY26" s="24">
        <f t="shared" si="18"/>
        <v>0</v>
      </c>
      <c r="AZ26" s="24">
        <f t="shared" si="18"/>
        <v>0</v>
      </c>
      <c r="BA26" s="24">
        <f t="shared" si="18"/>
        <v>0</v>
      </c>
      <c r="BB26" s="24">
        <f t="shared" si="18"/>
        <v>0</v>
      </c>
      <c r="BC26" s="24">
        <f t="shared" si="18"/>
        <v>0</v>
      </c>
      <c r="BD26" s="24">
        <f t="shared" si="18"/>
        <v>0</v>
      </c>
      <c r="BE26" s="24">
        <f t="shared" si="18"/>
        <v>0</v>
      </c>
      <c r="BF26" s="24">
        <f t="shared" si="18"/>
        <v>0</v>
      </c>
      <c r="BG26" s="24">
        <f t="shared" si="18"/>
        <v>0</v>
      </c>
      <c r="BH26" s="24">
        <f t="shared" si="18"/>
        <v>0</v>
      </c>
      <c r="BI26" s="24">
        <f t="shared" si="18"/>
        <v>0</v>
      </c>
      <c r="BJ26" s="24">
        <f t="shared" si="18"/>
        <v>0</v>
      </c>
      <c r="BK26" s="24">
        <f t="shared" si="18"/>
        <v>0</v>
      </c>
      <c r="BL26" s="24">
        <f t="shared" si="18"/>
        <v>3.5700000000000003</v>
      </c>
      <c r="BM26" s="24">
        <f t="shared" si="18"/>
        <v>0</v>
      </c>
      <c r="BN26" s="24">
        <f t="shared" si="18"/>
        <v>0</v>
      </c>
      <c r="BO26" s="24">
        <f t="shared" si="18"/>
        <v>0</v>
      </c>
      <c r="BP26" s="24">
        <f t="shared" si="18"/>
        <v>0</v>
      </c>
      <c r="BQ26" s="24">
        <f t="shared" ref="BQ26:BX26" si="19">SUMIF($A27:$A79,$A26,BQ27:BQ79)</f>
        <v>0</v>
      </c>
      <c r="BR26" s="24">
        <f t="shared" si="19"/>
        <v>0</v>
      </c>
      <c r="BS26" s="24">
        <f t="shared" si="19"/>
        <v>0</v>
      </c>
      <c r="BT26" s="24">
        <f t="shared" si="19"/>
        <v>0</v>
      </c>
      <c r="BU26" s="24">
        <f t="shared" si="19"/>
        <v>0</v>
      </c>
      <c r="BV26" s="24">
        <f t="shared" si="19"/>
        <v>0</v>
      </c>
      <c r="BW26" s="24">
        <f t="shared" si="19"/>
        <v>0</v>
      </c>
      <c r="BX26" s="24">
        <f t="shared" si="19"/>
        <v>0</v>
      </c>
      <c r="BY26" s="126" t="s">
        <v>105</v>
      </c>
    </row>
    <row r="27" spans="1:91" s="165" customFormat="1" x14ac:dyDescent="0.25">
      <c r="A27" s="27"/>
      <c r="B27" s="28" t="s">
        <v>104</v>
      </c>
      <c r="C27" s="164" t="s">
        <v>793</v>
      </c>
      <c r="D27" s="28" t="s">
        <v>91</v>
      </c>
      <c r="E27" s="86">
        <f t="shared" ref="E27:AJ27" si="20">E28+E48+E70+E73+E74+E75</f>
        <v>22.6</v>
      </c>
      <c r="F27" s="86">
        <f t="shared" si="20"/>
        <v>0</v>
      </c>
      <c r="G27" s="86">
        <f t="shared" si="20"/>
        <v>0</v>
      </c>
      <c r="H27" s="86">
        <f t="shared" si="20"/>
        <v>0</v>
      </c>
      <c r="I27" s="86">
        <f t="shared" si="20"/>
        <v>0</v>
      </c>
      <c r="J27" s="86">
        <f t="shared" si="20"/>
        <v>0</v>
      </c>
      <c r="K27" s="86">
        <f t="shared" si="20"/>
        <v>0</v>
      </c>
      <c r="L27" s="86">
        <f t="shared" si="20"/>
        <v>0</v>
      </c>
      <c r="M27" s="86">
        <f t="shared" si="20"/>
        <v>0</v>
      </c>
      <c r="N27" s="86">
        <f t="shared" si="20"/>
        <v>0</v>
      </c>
      <c r="O27" s="86">
        <f t="shared" si="20"/>
        <v>0</v>
      </c>
      <c r="P27" s="86">
        <f t="shared" si="20"/>
        <v>0</v>
      </c>
      <c r="Q27" s="86">
        <f t="shared" si="20"/>
        <v>0</v>
      </c>
      <c r="R27" s="86">
        <f t="shared" si="20"/>
        <v>0</v>
      </c>
      <c r="S27" s="86">
        <f t="shared" si="20"/>
        <v>0</v>
      </c>
      <c r="T27" s="86">
        <f t="shared" si="20"/>
        <v>0</v>
      </c>
      <c r="U27" s="86">
        <f t="shared" si="20"/>
        <v>0</v>
      </c>
      <c r="V27" s="86">
        <f t="shared" si="20"/>
        <v>5.05</v>
      </c>
      <c r="W27" s="86">
        <f t="shared" si="20"/>
        <v>0</v>
      </c>
      <c r="X27" s="86">
        <f t="shared" si="20"/>
        <v>0</v>
      </c>
      <c r="Y27" s="86">
        <f t="shared" si="20"/>
        <v>2.73</v>
      </c>
      <c r="Z27" s="86">
        <f t="shared" si="20"/>
        <v>0</v>
      </c>
      <c r="AA27" s="86">
        <f t="shared" si="20"/>
        <v>0</v>
      </c>
      <c r="AB27" s="86">
        <f t="shared" si="20"/>
        <v>0</v>
      </c>
      <c r="AC27" s="86">
        <f t="shared" si="20"/>
        <v>0</v>
      </c>
      <c r="AD27" s="86">
        <f t="shared" si="20"/>
        <v>0</v>
      </c>
      <c r="AE27" s="86">
        <f t="shared" si="20"/>
        <v>0</v>
      </c>
      <c r="AF27" s="86">
        <f t="shared" si="20"/>
        <v>0</v>
      </c>
      <c r="AG27" s="86">
        <f t="shared" si="20"/>
        <v>0</v>
      </c>
      <c r="AH27" s="86">
        <f t="shared" si="20"/>
        <v>0</v>
      </c>
      <c r="AI27" s="86">
        <f t="shared" si="20"/>
        <v>0</v>
      </c>
      <c r="AJ27" s="86">
        <f t="shared" si="20"/>
        <v>2.5299999999999998</v>
      </c>
      <c r="AK27" s="86">
        <f t="shared" ref="AK27:BP27" si="21">AK28+AK48+AK70+AK73+AK74+AK75</f>
        <v>1.03</v>
      </c>
      <c r="AL27" s="86">
        <f t="shared" si="21"/>
        <v>0</v>
      </c>
      <c r="AM27" s="86">
        <f t="shared" si="21"/>
        <v>0.03</v>
      </c>
      <c r="AN27" s="86">
        <f t="shared" si="21"/>
        <v>0</v>
      </c>
      <c r="AO27" s="86">
        <f t="shared" si="21"/>
        <v>0</v>
      </c>
      <c r="AP27" s="86">
        <f t="shared" si="21"/>
        <v>0</v>
      </c>
      <c r="AQ27" s="86">
        <f t="shared" si="21"/>
        <v>0</v>
      </c>
      <c r="AR27" s="86">
        <f t="shared" si="21"/>
        <v>0</v>
      </c>
      <c r="AS27" s="86">
        <f t="shared" si="21"/>
        <v>0</v>
      </c>
      <c r="AT27" s="86">
        <f t="shared" si="21"/>
        <v>0</v>
      </c>
      <c r="AU27" s="86">
        <f t="shared" si="21"/>
        <v>0</v>
      </c>
      <c r="AV27" s="86">
        <f t="shared" si="21"/>
        <v>0</v>
      </c>
      <c r="AW27" s="86">
        <f t="shared" si="21"/>
        <v>0</v>
      </c>
      <c r="AX27" s="86">
        <f t="shared" si="21"/>
        <v>15.02</v>
      </c>
      <c r="AY27" s="86">
        <f t="shared" si="21"/>
        <v>0</v>
      </c>
      <c r="AZ27" s="86">
        <f t="shared" si="21"/>
        <v>0</v>
      </c>
      <c r="BA27" s="86">
        <f t="shared" si="21"/>
        <v>3.23</v>
      </c>
      <c r="BB27" s="86">
        <f t="shared" si="21"/>
        <v>0</v>
      </c>
      <c r="BC27" s="86">
        <f t="shared" si="21"/>
        <v>0</v>
      </c>
      <c r="BD27" s="86">
        <f t="shared" si="21"/>
        <v>0</v>
      </c>
      <c r="BE27" s="86">
        <f t="shared" si="21"/>
        <v>0</v>
      </c>
      <c r="BF27" s="86">
        <f t="shared" si="21"/>
        <v>0</v>
      </c>
      <c r="BG27" s="86">
        <f t="shared" si="21"/>
        <v>0</v>
      </c>
      <c r="BH27" s="86">
        <f t="shared" si="21"/>
        <v>0</v>
      </c>
      <c r="BI27" s="86">
        <f t="shared" si="21"/>
        <v>0</v>
      </c>
      <c r="BJ27" s="86">
        <f t="shared" si="21"/>
        <v>0</v>
      </c>
      <c r="BK27" s="86">
        <f t="shared" si="21"/>
        <v>0</v>
      </c>
      <c r="BL27" s="86">
        <f t="shared" si="21"/>
        <v>22.59</v>
      </c>
      <c r="BM27" s="86">
        <f t="shared" si="21"/>
        <v>1.03</v>
      </c>
      <c r="BN27" s="86">
        <f t="shared" si="21"/>
        <v>0</v>
      </c>
      <c r="BO27" s="86">
        <f t="shared" si="21"/>
        <v>5.99</v>
      </c>
      <c r="BP27" s="86">
        <f t="shared" si="21"/>
        <v>0</v>
      </c>
      <c r="BQ27" s="86">
        <f t="shared" ref="BQ27:BX27" si="22">BQ28+BQ48+BQ70+BQ73+BQ74+BQ75</f>
        <v>0</v>
      </c>
      <c r="BR27" s="86">
        <f t="shared" si="22"/>
        <v>0</v>
      </c>
      <c r="BS27" s="86">
        <f t="shared" si="22"/>
        <v>0</v>
      </c>
      <c r="BT27" s="86">
        <f t="shared" si="22"/>
        <v>0</v>
      </c>
      <c r="BU27" s="86">
        <f t="shared" si="22"/>
        <v>0</v>
      </c>
      <c r="BV27" s="86">
        <f t="shared" si="22"/>
        <v>0</v>
      </c>
      <c r="BW27" s="86">
        <f t="shared" si="22"/>
        <v>0</v>
      </c>
      <c r="BX27" s="86">
        <f t="shared" si="22"/>
        <v>0</v>
      </c>
      <c r="BY27" s="29" t="s">
        <v>105</v>
      </c>
    </row>
    <row r="28" spans="1:91" s="93" customFormat="1" ht="31.5" x14ac:dyDescent="0.25">
      <c r="A28" s="34">
        <v>1</v>
      </c>
      <c r="B28" s="35" t="s">
        <v>106</v>
      </c>
      <c r="C28" s="166" t="s">
        <v>107</v>
      </c>
      <c r="D28" s="105" t="s">
        <v>91</v>
      </c>
      <c r="E28" s="105">
        <f t="shared" ref="E28:AJ28" si="23">E29+E33+E36+E45</f>
        <v>0</v>
      </c>
      <c r="F28" s="105">
        <f t="shared" si="23"/>
        <v>0</v>
      </c>
      <c r="G28" s="105">
        <f t="shared" si="23"/>
        <v>0</v>
      </c>
      <c r="H28" s="105">
        <f t="shared" si="23"/>
        <v>0</v>
      </c>
      <c r="I28" s="105">
        <f t="shared" si="23"/>
        <v>0</v>
      </c>
      <c r="J28" s="105">
        <f t="shared" si="23"/>
        <v>0</v>
      </c>
      <c r="K28" s="105">
        <f t="shared" si="23"/>
        <v>0</v>
      </c>
      <c r="L28" s="105">
        <f t="shared" si="23"/>
        <v>0</v>
      </c>
      <c r="M28" s="105">
        <f t="shared" si="23"/>
        <v>0</v>
      </c>
      <c r="N28" s="105">
        <f t="shared" si="23"/>
        <v>0</v>
      </c>
      <c r="O28" s="105">
        <f t="shared" si="23"/>
        <v>0</v>
      </c>
      <c r="P28" s="105">
        <f t="shared" si="23"/>
        <v>0</v>
      </c>
      <c r="Q28" s="105">
        <f t="shared" si="23"/>
        <v>0</v>
      </c>
      <c r="R28" s="105">
        <f t="shared" si="23"/>
        <v>0</v>
      </c>
      <c r="S28" s="105">
        <f t="shared" si="23"/>
        <v>0</v>
      </c>
      <c r="T28" s="105">
        <f t="shared" si="23"/>
        <v>0</v>
      </c>
      <c r="U28" s="105">
        <f t="shared" si="23"/>
        <v>0</v>
      </c>
      <c r="V28" s="105">
        <f t="shared" si="23"/>
        <v>0</v>
      </c>
      <c r="W28" s="105">
        <f t="shared" si="23"/>
        <v>0</v>
      </c>
      <c r="X28" s="105">
        <f t="shared" si="23"/>
        <v>0</v>
      </c>
      <c r="Y28" s="105">
        <f t="shared" si="23"/>
        <v>0</v>
      </c>
      <c r="Z28" s="105">
        <f t="shared" si="23"/>
        <v>0</v>
      </c>
      <c r="AA28" s="105">
        <f t="shared" si="23"/>
        <v>0</v>
      </c>
      <c r="AB28" s="105">
        <f t="shared" si="23"/>
        <v>0</v>
      </c>
      <c r="AC28" s="105">
        <f t="shared" si="23"/>
        <v>0</v>
      </c>
      <c r="AD28" s="105">
        <f t="shared" si="23"/>
        <v>0</v>
      </c>
      <c r="AE28" s="105">
        <f t="shared" si="23"/>
        <v>0</v>
      </c>
      <c r="AF28" s="105">
        <f t="shared" si="23"/>
        <v>0</v>
      </c>
      <c r="AG28" s="105">
        <f t="shared" si="23"/>
        <v>0</v>
      </c>
      <c r="AH28" s="105">
        <f t="shared" si="23"/>
        <v>0</v>
      </c>
      <c r="AI28" s="105">
        <f t="shared" si="23"/>
        <v>0</v>
      </c>
      <c r="AJ28" s="105">
        <f t="shared" si="23"/>
        <v>0</v>
      </c>
      <c r="AK28" s="105">
        <f t="shared" ref="AK28:BP28" si="24">AK29+AK33+AK36+AK45</f>
        <v>0</v>
      </c>
      <c r="AL28" s="105">
        <f t="shared" si="24"/>
        <v>0</v>
      </c>
      <c r="AM28" s="105">
        <f t="shared" si="24"/>
        <v>0</v>
      </c>
      <c r="AN28" s="105">
        <f t="shared" si="24"/>
        <v>0</v>
      </c>
      <c r="AO28" s="105">
        <f t="shared" si="24"/>
        <v>0</v>
      </c>
      <c r="AP28" s="105">
        <f t="shared" si="24"/>
        <v>0</v>
      </c>
      <c r="AQ28" s="105">
        <f t="shared" si="24"/>
        <v>0</v>
      </c>
      <c r="AR28" s="105">
        <f t="shared" si="24"/>
        <v>0</v>
      </c>
      <c r="AS28" s="105">
        <f t="shared" si="24"/>
        <v>0</v>
      </c>
      <c r="AT28" s="105">
        <f t="shared" si="24"/>
        <v>0</v>
      </c>
      <c r="AU28" s="105">
        <f t="shared" si="24"/>
        <v>0</v>
      </c>
      <c r="AV28" s="105">
        <f t="shared" si="24"/>
        <v>0</v>
      </c>
      <c r="AW28" s="105">
        <f t="shared" si="24"/>
        <v>0</v>
      </c>
      <c r="AX28" s="105">
        <f t="shared" si="24"/>
        <v>0</v>
      </c>
      <c r="AY28" s="105">
        <f t="shared" si="24"/>
        <v>0</v>
      </c>
      <c r="AZ28" s="105">
        <f t="shared" si="24"/>
        <v>0</v>
      </c>
      <c r="BA28" s="105">
        <f t="shared" si="24"/>
        <v>0</v>
      </c>
      <c r="BB28" s="105">
        <f t="shared" si="24"/>
        <v>0</v>
      </c>
      <c r="BC28" s="105">
        <f t="shared" si="24"/>
        <v>0</v>
      </c>
      <c r="BD28" s="105">
        <f t="shared" si="24"/>
        <v>0</v>
      </c>
      <c r="BE28" s="105">
        <f t="shared" si="24"/>
        <v>0</v>
      </c>
      <c r="BF28" s="105">
        <f t="shared" si="24"/>
        <v>0</v>
      </c>
      <c r="BG28" s="105">
        <f t="shared" si="24"/>
        <v>0</v>
      </c>
      <c r="BH28" s="105">
        <f t="shared" si="24"/>
        <v>0</v>
      </c>
      <c r="BI28" s="105">
        <f t="shared" si="24"/>
        <v>0</v>
      </c>
      <c r="BJ28" s="105">
        <f t="shared" si="24"/>
        <v>0</v>
      </c>
      <c r="BK28" s="105">
        <f t="shared" si="24"/>
        <v>0</v>
      </c>
      <c r="BL28" s="105">
        <f t="shared" si="24"/>
        <v>0</v>
      </c>
      <c r="BM28" s="105">
        <f t="shared" si="24"/>
        <v>0</v>
      </c>
      <c r="BN28" s="105">
        <f t="shared" si="24"/>
        <v>0</v>
      </c>
      <c r="BO28" s="105">
        <f t="shared" si="24"/>
        <v>0</v>
      </c>
      <c r="BP28" s="105">
        <f t="shared" si="24"/>
        <v>0</v>
      </c>
      <c r="BQ28" s="105">
        <f t="shared" ref="BQ28:BX28" si="25">BQ29+BQ33+BQ36+BQ45</f>
        <v>0</v>
      </c>
      <c r="BR28" s="105">
        <f t="shared" si="25"/>
        <v>0</v>
      </c>
      <c r="BS28" s="105">
        <f t="shared" si="25"/>
        <v>0</v>
      </c>
      <c r="BT28" s="105">
        <f t="shared" si="25"/>
        <v>0</v>
      </c>
      <c r="BU28" s="105">
        <f t="shared" si="25"/>
        <v>0</v>
      </c>
      <c r="BV28" s="105">
        <f t="shared" si="25"/>
        <v>0</v>
      </c>
      <c r="BW28" s="105">
        <f t="shared" si="25"/>
        <v>0</v>
      </c>
      <c r="BX28" s="105">
        <f t="shared" si="25"/>
        <v>0</v>
      </c>
      <c r="BY28" s="131" t="s">
        <v>105</v>
      </c>
    </row>
    <row r="29" spans="1:91" s="98" customFormat="1" ht="31.5" x14ac:dyDescent="0.25">
      <c r="A29" s="39"/>
      <c r="B29" s="40" t="s">
        <v>108</v>
      </c>
      <c r="C29" s="167" t="s">
        <v>109</v>
      </c>
      <c r="D29" s="101" t="s">
        <v>91</v>
      </c>
      <c r="E29" s="101">
        <f>E30+E31+E32</f>
        <v>0</v>
      </c>
      <c r="F29" s="101">
        <f t="shared" ref="F29:BQ29" si="26">F30+F31+F32</f>
        <v>0</v>
      </c>
      <c r="G29" s="101">
        <f t="shared" si="26"/>
        <v>0</v>
      </c>
      <c r="H29" s="101">
        <f t="shared" si="26"/>
        <v>0</v>
      </c>
      <c r="I29" s="101">
        <f t="shared" si="26"/>
        <v>0</v>
      </c>
      <c r="J29" s="101">
        <f t="shared" si="26"/>
        <v>0</v>
      </c>
      <c r="K29" s="101">
        <f t="shared" si="26"/>
        <v>0</v>
      </c>
      <c r="L29" s="101">
        <f t="shared" si="26"/>
        <v>0</v>
      </c>
      <c r="M29" s="101">
        <f t="shared" si="26"/>
        <v>0</v>
      </c>
      <c r="N29" s="101">
        <f t="shared" si="26"/>
        <v>0</v>
      </c>
      <c r="O29" s="101">
        <f t="shared" si="26"/>
        <v>0</v>
      </c>
      <c r="P29" s="101">
        <f t="shared" si="26"/>
        <v>0</v>
      </c>
      <c r="Q29" s="101">
        <f t="shared" si="26"/>
        <v>0</v>
      </c>
      <c r="R29" s="101">
        <f t="shared" si="26"/>
        <v>0</v>
      </c>
      <c r="S29" s="101">
        <f t="shared" si="26"/>
        <v>0</v>
      </c>
      <c r="T29" s="101">
        <f t="shared" si="26"/>
        <v>0</v>
      </c>
      <c r="U29" s="101">
        <f t="shared" si="26"/>
        <v>0</v>
      </c>
      <c r="V29" s="101">
        <f t="shared" si="26"/>
        <v>0</v>
      </c>
      <c r="W29" s="101">
        <f t="shared" si="26"/>
        <v>0</v>
      </c>
      <c r="X29" s="101">
        <f t="shared" si="26"/>
        <v>0</v>
      </c>
      <c r="Y29" s="101">
        <f t="shared" si="26"/>
        <v>0</v>
      </c>
      <c r="Z29" s="101">
        <f t="shared" si="26"/>
        <v>0</v>
      </c>
      <c r="AA29" s="101">
        <f t="shared" si="26"/>
        <v>0</v>
      </c>
      <c r="AB29" s="101">
        <f t="shared" si="26"/>
        <v>0</v>
      </c>
      <c r="AC29" s="101">
        <f t="shared" si="26"/>
        <v>0</v>
      </c>
      <c r="AD29" s="101">
        <f t="shared" si="26"/>
        <v>0</v>
      </c>
      <c r="AE29" s="101">
        <f t="shared" si="26"/>
        <v>0</v>
      </c>
      <c r="AF29" s="101">
        <f t="shared" si="26"/>
        <v>0</v>
      </c>
      <c r="AG29" s="101">
        <f t="shared" si="26"/>
        <v>0</v>
      </c>
      <c r="AH29" s="101">
        <f t="shared" si="26"/>
        <v>0</v>
      </c>
      <c r="AI29" s="101">
        <f t="shared" si="26"/>
        <v>0</v>
      </c>
      <c r="AJ29" s="101">
        <f t="shared" si="26"/>
        <v>0</v>
      </c>
      <c r="AK29" s="101">
        <f t="shared" si="26"/>
        <v>0</v>
      </c>
      <c r="AL29" s="101">
        <f t="shared" si="26"/>
        <v>0</v>
      </c>
      <c r="AM29" s="101">
        <f t="shared" si="26"/>
        <v>0</v>
      </c>
      <c r="AN29" s="101">
        <f t="shared" si="26"/>
        <v>0</v>
      </c>
      <c r="AO29" s="101">
        <f t="shared" si="26"/>
        <v>0</v>
      </c>
      <c r="AP29" s="101">
        <f t="shared" si="26"/>
        <v>0</v>
      </c>
      <c r="AQ29" s="101">
        <f t="shared" si="26"/>
        <v>0</v>
      </c>
      <c r="AR29" s="101">
        <f t="shared" si="26"/>
        <v>0</v>
      </c>
      <c r="AS29" s="101">
        <f t="shared" si="26"/>
        <v>0</v>
      </c>
      <c r="AT29" s="101">
        <f t="shared" si="26"/>
        <v>0</v>
      </c>
      <c r="AU29" s="101">
        <f t="shared" si="26"/>
        <v>0</v>
      </c>
      <c r="AV29" s="101">
        <f t="shared" si="26"/>
        <v>0</v>
      </c>
      <c r="AW29" s="101">
        <f t="shared" si="26"/>
        <v>0</v>
      </c>
      <c r="AX29" s="101">
        <f t="shared" si="26"/>
        <v>0</v>
      </c>
      <c r="AY29" s="101">
        <f t="shared" si="26"/>
        <v>0</v>
      </c>
      <c r="AZ29" s="101">
        <f t="shared" si="26"/>
        <v>0</v>
      </c>
      <c r="BA29" s="101">
        <f t="shared" si="26"/>
        <v>0</v>
      </c>
      <c r="BB29" s="101">
        <f t="shared" si="26"/>
        <v>0</v>
      </c>
      <c r="BC29" s="101">
        <f t="shared" si="26"/>
        <v>0</v>
      </c>
      <c r="BD29" s="101">
        <f t="shared" si="26"/>
        <v>0</v>
      </c>
      <c r="BE29" s="101">
        <f t="shared" si="26"/>
        <v>0</v>
      </c>
      <c r="BF29" s="101">
        <f t="shared" si="26"/>
        <v>0</v>
      </c>
      <c r="BG29" s="101">
        <f t="shared" si="26"/>
        <v>0</v>
      </c>
      <c r="BH29" s="101">
        <f t="shared" si="26"/>
        <v>0</v>
      </c>
      <c r="BI29" s="101">
        <f t="shared" si="26"/>
        <v>0</v>
      </c>
      <c r="BJ29" s="101">
        <f t="shared" si="26"/>
        <v>0</v>
      </c>
      <c r="BK29" s="101">
        <f t="shared" si="26"/>
        <v>0</v>
      </c>
      <c r="BL29" s="101">
        <f t="shared" si="26"/>
        <v>0</v>
      </c>
      <c r="BM29" s="101">
        <f t="shared" si="26"/>
        <v>0</v>
      </c>
      <c r="BN29" s="101">
        <f t="shared" si="26"/>
        <v>0</v>
      </c>
      <c r="BO29" s="101">
        <f t="shared" si="26"/>
        <v>0</v>
      </c>
      <c r="BP29" s="101">
        <f t="shared" si="26"/>
        <v>0</v>
      </c>
      <c r="BQ29" s="101">
        <f t="shared" si="26"/>
        <v>0</v>
      </c>
      <c r="BR29" s="101">
        <f t="shared" ref="BR29:BX29" si="27">BR30+BR31+BR32</f>
        <v>0</v>
      </c>
      <c r="BS29" s="101">
        <f t="shared" si="27"/>
        <v>0</v>
      </c>
      <c r="BT29" s="101">
        <f t="shared" si="27"/>
        <v>0</v>
      </c>
      <c r="BU29" s="101">
        <f t="shared" si="27"/>
        <v>0</v>
      </c>
      <c r="BV29" s="101">
        <f t="shared" si="27"/>
        <v>0</v>
      </c>
      <c r="BW29" s="101">
        <f t="shared" si="27"/>
        <v>0</v>
      </c>
      <c r="BX29" s="101">
        <f t="shared" si="27"/>
        <v>0</v>
      </c>
      <c r="BY29" s="132" t="s">
        <v>105</v>
      </c>
    </row>
    <row r="30" spans="1:91" ht="47.25" x14ac:dyDescent="0.25">
      <c r="A30" s="99"/>
      <c r="B30" s="95" t="s">
        <v>110</v>
      </c>
      <c r="C30" s="168" t="s">
        <v>262</v>
      </c>
      <c r="D30" s="43" t="s">
        <v>91</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101">
        <v>0</v>
      </c>
      <c r="AM30" s="101">
        <v>0</v>
      </c>
      <c r="AN30" s="101">
        <v>0</v>
      </c>
      <c r="AO30" s="101">
        <v>0</v>
      </c>
      <c r="AP30" s="101">
        <v>0</v>
      </c>
      <c r="AQ30" s="101">
        <v>0</v>
      </c>
      <c r="AR30" s="101">
        <v>0</v>
      </c>
      <c r="AS30" s="101">
        <v>0</v>
      </c>
      <c r="AT30" s="101">
        <v>0</v>
      </c>
      <c r="AU30" s="101">
        <v>0</v>
      </c>
      <c r="AV30" s="101">
        <v>0</v>
      </c>
      <c r="AW30" s="101">
        <v>0</v>
      </c>
      <c r="AX30" s="101">
        <v>0</v>
      </c>
      <c r="AY30" s="101">
        <v>0</v>
      </c>
      <c r="AZ30" s="101">
        <v>0</v>
      </c>
      <c r="BA30" s="101">
        <v>0</v>
      </c>
      <c r="BB30" s="101">
        <v>0</v>
      </c>
      <c r="BC30" s="101">
        <v>0</v>
      </c>
      <c r="BD30" s="101">
        <v>0</v>
      </c>
      <c r="BE30" s="101">
        <v>0</v>
      </c>
      <c r="BF30" s="101">
        <v>0</v>
      </c>
      <c r="BG30" s="101">
        <v>0</v>
      </c>
      <c r="BH30" s="101">
        <v>0</v>
      </c>
      <c r="BI30" s="101">
        <v>0</v>
      </c>
      <c r="BJ30" s="101">
        <v>0</v>
      </c>
      <c r="BK30" s="101">
        <v>0</v>
      </c>
      <c r="BL30" s="101">
        <v>0</v>
      </c>
      <c r="BM30" s="101">
        <v>0</v>
      </c>
      <c r="BN30" s="101">
        <v>0</v>
      </c>
      <c r="BO30" s="101">
        <v>0</v>
      </c>
      <c r="BP30" s="101">
        <v>0</v>
      </c>
      <c r="BQ30" s="101">
        <v>0</v>
      </c>
      <c r="BR30" s="101">
        <v>0</v>
      </c>
      <c r="BS30" s="101">
        <v>0</v>
      </c>
      <c r="BT30" s="101">
        <v>0</v>
      </c>
      <c r="BU30" s="101">
        <v>0</v>
      </c>
      <c r="BV30" s="101">
        <v>0</v>
      </c>
      <c r="BW30" s="101">
        <v>0</v>
      </c>
      <c r="BX30" s="101">
        <v>0</v>
      </c>
      <c r="BY30" s="132"/>
      <c r="BZ30" s="98"/>
      <c r="CA30" s="98"/>
      <c r="CB30" s="98"/>
      <c r="CC30" s="98"/>
      <c r="CD30" s="98"/>
      <c r="CE30" s="98"/>
      <c r="CF30" s="98"/>
      <c r="CG30" s="98"/>
      <c r="CH30" s="98"/>
      <c r="CI30" s="98"/>
      <c r="CJ30" s="98"/>
      <c r="CK30" s="98"/>
      <c r="CL30" s="98"/>
      <c r="CM30" s="98"/>
    </row>
    <row r="31" spans="1:91" ht="47.25" x14ac:dyDescent="0.25">
      <c r="A31" s="99"/>
      <c r="B31" s="95" t="s">
        <v>112</v>
      </c>
      <c r="C31" s="168" t="s">
        <v>264</v>
      </c>
      <c r="D31" s="43" t="s">
        <v>91</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0</v>
      </c>
      <c r="AS31" s="101">
        <v>0</v>
      </c>
      <c r="AT31" s="101">
        <v>0</v>
      </c>
      <c r="AU31" s="101">
        <v>0</v>
      </c>
      <c r="AV31" s="101">
        <v>0</v>
      </c>
      <c r="AW31" s="101">
        <v>0</v>
      </c>
      <c r="AX31" s="101">
        <v>0</v>
      </c>
      <c r="AY31" s="101">
        <v>0</v>
      </c>
      <c r="AZ31" s="101">
        <v>0</v>
      </c>
      <c r="BA31" s="101">
        <v>0</v>
      </c>
      <c r="BB31" s="101">
        <v>0</v>
      </c>
      <c r="BC31" s="101">
        <v>0</v>
      </c>
      <c r="BD31" s="101">
        <v>0</v>
      </c>
      <c r="BE31" s="101">
        <v>0</v>
      </c>
      <c r="BF31" s="101">
        <v>0</v>
      </c>
      <c r="BG31" s="101">
        <v>0</v>
      </c>
      <c r="BH31" s="101">
        <v>0</v>
      </c>
      <c r="BI31" s="101">
        <v>0</v>
      </c>
      <c r="BJ31" s="101">
        <v>0</v>
      </c>
      <c r="BK31" s="101">
        <v>0</v>
      </c>
      <c r="BL31" s="101">
        <v>0</v>
      </c>
      <c r="BM31" s="101">
        <v>0</v>
      </c>
      <c r="BN31" s="101">
        <v>0</v>
      </c>
      <c r="BO31" s="101">
        <v>0</v>
      </c>
      <c r="BP31" s="101">
        <v>0</v>
      </c>
      <c r="BQ31" s="101">
        <v>0</v>
      </c>
      <c r="BR31" s="101">
        <v>0</v>
      </c>
      <c r="BS31" s="101">
        <v>0</v>
      </c>
      <c r="BT31" s="101">
        <v>0</v>
      </c>
      <c r="BU31" s="101">
        <v>0</v>
      </c>
      <c r="BV31" s="101">
        <v>0</v>
      </c>
      <c r="BW31" s="101">
        <v>0</v>
      </c>
      <c r="BX31" s="101">
        <v>0</v>
      </c>
      <c r="BY31" s="132"/>
      <c r="BZ31" s="98"/>
      <c r="CA31" s="98"/>
      <c r="CB31" s="98"/>
      <c r="CC31" s="98"/>
      <c r="CD31" s="98"/>
      <c r="CE31" s="98"/>
      <c r="CF31" s="98"/>
      <c r="CG31" s="98"/>
      <c r="CH31" s="98"/>
      <c r="CI31" s="98"/>
      <c r="CJ31" s="98"/>
      <c r="CK31" s="98"/>
      <c r="CL31" s="98"/>
      <c r="CM31" s="98"/>
    </row>
    <row r="32" spans="1:91" ht="47.25" x14ac:dyDescent="0.25">
      <c r="A32" s="39"/>
      <c r="B32" s="40" t="s">
        <v>114</v>
      </c>
      <c r="C32" s="167" t="s">
        <v>115</v>
      </c>
      <c r="D32" s="101" t="s">
        <v>91</v>
      </c>
      <c r="E32" s="101">
        <v>0</v>
      </c>
      <c r="F32" s="101">
        <v>0</v>
      </c>
      <c r="G32" s="101">
        <v>0</v>
      </c>
      <c r="H32" s="101">
        <v>0</v>
      </c>
      <c r="I32" s="101">
        <v>0</v>
      </c>
      <c r="J32" s="101">
        <v>0</v>
      </c>
      <c r="K32" s="101">
        <v>0</v>
      </c>
      <c r="L32" s="101">
        <v>0</v>
      </c>
      <c r="M32" s="101">
        <v>0</v>
      </c>
      <c r="N32" s="101">
        <v>0</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c r="AL32" s="101">
        <v>0</v>
      </c>
      <c r="AM32" s="101">
        <v>0</v>
      </c>
      <c r="AN32" s="101">
        <v>0</v>
      </c>
      <c r="AO32" s="101">
        <v>0</v>
      </c>
      <c r="AP32" s="101">
        <v>0</v>
      </c>
      <c r="AQ32" s="101">
        <v>0</v>
      </c>
      <c r="AR32" s="101">
        <v>0</v>
      </c>
      <c r="AS32" s="101">
        <v>0</v>
      </c>
      <c r="AT32" s="101">
        <v>0</v>
      </c>
      <c r="AU32" s="101">
        <v>0</v>
      </c>
      <c r="AV32" s="101">
        <v>0</v>
      </c>
      <c r="AW32" s="101">
        <v>0</v>
      </c>
      <c r="AX32" s="101">
        <v>0</v>
      </c>
      <c r="AY32" s="101">
        <v>0</v>
      </c>
      <c r="AZ32" s="101">
        <v>0</v>
      </c>
      <c r="BA32" s="101">
        <v>0</v>
      </c>
      <c r="BB32" s="101">
        <v>0</v>
      </c>
      <c r="BC32" s="101">
        <v>0</v>
      </c>
      <c r="BD32" s="101">
        <v>0</v>
      </c>
      <c r="BE32" s="101">
        <v>0</v>
      </c>
      <c r="BF32" s="101">
        <v>0</v>
      </c>
      <c r="BG32" s="101">
        <v>0</v>
      </c>
      <c r="BH32" s="101">
        <v>0</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01">
        <v>0</v>
      </c>
      <c r="BX32" s="101">
        <v>0</v>
      </c>
      <c r="BY32" s="132" t="s">
        <v>105</v>
      </c>
    </row>
    <row r="33" spans="1:91" s="104" customFormat="1" ht="31.5" x14ac:dyDescent="0.25">
      <c r="A33" s="39"/>
      <c r="B33" s="40" t="s">
        <v>116</v>
      </c>
      <c r="C33" s="169" t="s">
        <v>117</v>
      </c>
      <c r="D33" s="101" t="s">
        <v>91</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01">
        <v>0</v>
      </c>
      <c r="AZ33" s="101">
        <v>0</v>
      </c>
      <c r="BA33" s="101">
        <v>0</v>
      </c>
      <c r="BB33" s="101">
        <v>0</v>
      </c>
      <c r="BC33" s="101">
        <v>0</v>
      </c>
      <c r="BD33" s="101">
        <v>0</v>
      </c>
      <c r="BE33" s="101">
        <v>0</v>
      </c>
      <c r="BF33" s="101">
        <v>0</v>
      </c>
      <c r="BG33" s="101">
        <v>0</v>
      </c>
      <c r="BH33" s="101">
        <v>0</v>
      </c>
      <c r="BI33" s="101">
        <v>0</v>
      </c>
      <c r="BJ33" s="101">
        <v>0</v>
      </c>
      <c r="BK33" s="101">
        <v>0</v>
      </c>
      <c r="BL33" s="101">
        <v>0</v>
      </c>
      <c r="BM33" s="101">
        <v>0</v>
      </c>
      <c r="BN33" s="101">
        <v>0</v>
      </c>
      <c r="BO33" s="101">
        <v>0</v>
      </c>
      <c r="BP33" s="101">
        <v>0</v>
      </c>
      <c r="BQ33" s="101">
        <v>0</v>
      </c>
      <c r="BR33" s="101">
        <v>0</v>
      </c>
      <c r="BS33" s="101">
        <v>0</v>
      </c>
      <c r="BT33" s="101">
        <v>0</v>
      </c>
      <c r="BU33" s="101">
        <v>0</v>
      </c>
      <c r="BV33" s="101">
        <v>0</v>
      </c>
      <c r="BW33" s="101">
        <v>0</v>
      </c>
      <c r="BX33" s="101">
        <v>0</v>
      </c>
      <c r="BY33" s="132" t="s">
        <v>105</v>
      </c>
      <c r="BZ33" s="56"/>
      <c r="CA33" s="56"/>
      <c r="CB33" s="56"/>
      <c r="CC33" s="56"/>
      <c r="CD33" s="56"/>
      <c r="CE33" s="56"/>
      <c r="CF33" s="56"/>
      <c r="CG33" s="56"/>
      <c r="CH33" s="56"/>
      <c r="CI33" s="56"/>
      <c r="CJ33" s="56"/>
      <c r="CK33" s="56"/>
      <c r="CL33" s="56"/>
      <c r="CM33" s="56"/>
    </row>
    <row r="34" spans="1:91" s="104" customFormat="1" ht="63" x14ac:dyDescent="0.25">
      <c r="A34" s="39"/>
      <c r="B34" s="40" t="s">
        <v>118</v>
      </c>
      <c r="C34" s="169" t="s">
        <v>119</v>
      </c>
      <c r="D34" s="101" t="s">
        <v>91</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U34" s="101">
        <v>0</v>
      </c>
      <c r="V34" s="101">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01">
        <v>0</v>
      </c>
      <c r="AM34" s="101">
        <v>0</v>
      </c>
      <c r="AN34" s="101">
        <v>0</v>
      </c>
      <c r="AO34" s="101">
        <v>0</v>
      </c>
      <c r="AP34" s="101">
        <v>0</v>
      </c>
      <c r="AQ34" s="101">
        <v>0</v>
      </c>
      <c r="AR34" s="101">
        <v>0</v>
      </c>
      <c r="AS34" s="101">
        <v>0</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0</v>
      </c>
      <c r="BI34" s="101">
        <v>0</v>
      </c>
      <c r="BJ34" s="101">
        <v>0</v>
      </c>
      <c r="BK34" s="101">
        <v>0</v>
      </c>
      <c r="BL34" s="101">
        <v>0</v>
      </c>
      <c r="BM34" s="101">
        <v>0</v>
      </c>
      <c r="BN34" s="101">
        <v>0</v>
      </c>
      <c r="BO34" s="101">
        <v>0</v>
      </c>
      <c r="BP34" s="101">
        <v>0</v>
      </c>
      <c r="BQ34" s="101">
        <v>0</v>
      </c>
      <c r="BR34" s="101">
        <v>0</v>
      </c>
      <c r="BS34" s="101">
        <v>0</v>
      </c>
      <c r="BT34" s="101">
        <v>0</v>
      </c>
      <c r="BU34" s="101">
        <v>0</v>
      </c>
      <c r="BV34" s="101">
        <v>0</v>
      </c>
      <c r="BW34" s="101">
        <v>0</v>
      </c>
      <c r="BX34" s="101">
        <v>0</v>
      </c>
      <c r="BY34" s="132" t="s">
        <v>105</v>
      </c>
      <c r="BZ34" s="56"/>
      <c r="CA34" s="56"/>
      <c r="CB34" s="56"/>
      <c r="CC34" s="56"/>
      <c r="CD34" s="56"/>
      <c r="CE34" s="56"/>
      <c r="CF34" s="56"/>
      <c r="CG34" s="56"/>
      <c r="CH34" s="56"/>
      <c r="CI34" s="56"/>
      <c r="CJ34" s="56"/>
      <c r="CK34" s="56"/>
      <c r="CL34" s="56"/>
      <c r="CM34" s="56"/>
    </row>
    <row r="35" spans="1:91" s="104" customFormat="1" ht="31.5" x14ac:dyDescent="0.25">
      <c r="A35" s="39"/>
      <c r="B35" s="40" t="s">
        <v>120</v>
      </c>
      <c r="C35" s="169" t="s">
        <v>121</v>
      </c>
      <c r="D35" s="101" t="s">
        <v>91</v>
      </c>
      <c r="E35" s="101">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U35" s="101">
        <v>0</v>
      </c>
      <c r="V35" s="101">
        <v>0</v>
      </c>
      <c r="W35" s="101">
        <v>0</v>
      </c>
      <c r="X35" s="101">
        <v>0</v>
      </c>
      <c r="Y35" s="101">
        <v>0</v>
      </c>
      <c r="Z35" s="101">
        <v>0</v>
      </c>
      <c r="AA35" s="101">
        <v>0</v>
      </c>
      <c r="AB35" s="101">
        <v>0</v>
      </c>
      <c r="AC35" s="101">
        <v>0</v>
      </c>
      <c r="AD35" s="101">
        <v>0</v>
      </c>
      <c r="AE35" s="101">
        <v>0</v>
      </c>
      <c r="AF35" s="101">
        <v>0</v>
      </c>
      <c r="AG35" s="101">
        <v>0</v>
      </c>
      <c r="AH35" s="101">
        <v>0</v>
      </c>
      <c r="AI35" s="101">
        <v>0</v>
      </c>
      <c r="AJ35" s="101">
        <v>0</v>
      </c>
      <c r="AK35" s="101">
        <v>0</v>
      </c>
      <c r="AL35" s="101">
        <v>0</v>
      </c>
      <c r="AM35" s="101">
        <v>0</v>
      </c>
      <c r="AN35" s="101">
        <v>0</v>
      </c>
      <c r="AO35" s="101">
        <v>0</v>
      </c>
      <c r="AP35" s="101">
        <v>0</v>
      </c>
      <c r="AQ35" s="101">
        <v>0</v>
      </c>
      <c r="AR35" s="101">
        <v>0</v>
      </c>
      <c r="AS35" s="101">
        <v>0</v>
      </c>
      <c r="AT35" s="101">
        <v>0</v>
      </c>
      <c r="AU35" s="101">
        <v>0</v>
      </c>
      <c r="AV35" s="101">
        <v>0</v>
      </c>
      <c r="AW35" s="101">
        <v>0</v>
      </c>
      <c r="AX35" s="101">
        <v>0</v>
      </c>
      <c r="AY35" s="101">
        <v>0</v>
      </c>
      <c r="AZ35" s="101">
        <v>0</v>
      </c>
      <c r="BA35" s="101">
        <v>0</v>
      </c>
      <c r="BB35" s="101">
        <v>0</v>
      </c>
      <c r="BC35" s="101">
        <v>0</v>
      </c>
      <c r="BD35" s="101">
        <v>0</v>
      </c>
      <c r="BE35" s="101">
        <v>0</v>
      </c>
      <c r="BF35" s="101">
        <v>0</v>
      </c>
      <c r="BG35" s="101">
        <v>0</v>
      </c>
      <c r="BH35" s="101">
        <v>0</v>
      </c>
      <c r="BI35" s="101">
        <v>0</v>
      </c>
      <c r="BJ35" s="101">
        <v>0</v>
      </c>
      <c r="BK35" s="101">
        <v>0</v>
      </c>
      <c r="BL35" s="101">
        <v>0</v>
      </c>
      <c r="BM35" s="101">
        <v>0</v>
      </c>
      <c r="BN35" s="101">
        <v>0</v>
      </c>
      <c r="BO35" s="101">
        <v>0</v>
      </c>
      <c r="BP35" s="101">
        <v>0</v>
      </c>
      <c r="BQ35" s="101">
        <v>0</v>
      </c>
      <c r="BR35" s="101">
        <v>0</v>
      </c>
      <c r="BS35" s="101">
        <v>0</v>
      </c>
      <c r="BT35" s="101">
        <v>0</v>
      </c>
      <c r="BU35" s="101">
        <v>0</v>
      </c>
      <c r="BV35" s="101">
        <v>0</v>
      </c>
      <c r="BW35" s="101">
        <v>0</v>
      </c>
      <c r="BX35" s="101">
        <v>0</v>
      </c>
      <c r="BY35" s="132" t="s">
        <v>105</v>
      </c>
      <c r="BZ35" s="56"/>
      <c r="CA35" s="56"/>
      <c r="CB35" s="56"/>
      <c r="CC35" s="56"/>
      <c r="CD35" s="56"/>
      <c r="CE35" s="56"/>
      <c r="CF35" s="56"/>
      <c r="CG35" s="56"/>
      <c r="CH35" s="56"/>
      <c r="CI35" s="56"/>
      <c r="CJ35" s="56"/>
      <c r="CK35" s="56"/>
      <c r="CL35" s="56"/>
      <c r="CM35" s="56"/>
    </row>
    <row r="36" spans="1:91" s="104" customFormat="1" ht="47.25" x14ac:dyDescent="0.25">
      <c r="A36" s="39"/>
      <c r="B36" s="40" t="s">
        <v>122</v>
      </c>
      <c r="C36" s="169" t="s">
        <v>123</v>
      </c>
      <c r="D36" s="101" t="s">
        <v>91</v>
      </c>
      <c r="E36" s="101">
        <v>0</v>
      </c>
      <c r="F36" s="101">
        <v>0</v>
      </c>
      <c r="G36" s="101">
        <v>0</v>
      </c>
      <c r="H36" s="101">
        <v>0</v>
      </c>
      <c r="I36" s="101">
        <v>0</v>
      </c>
      <c r="J36" s="101">
        <v>0</v>
      </c>
      <c r="K36" s="101">
        <v>0</v>
      </c>
      <c r="L36" s="101">
        <v>0</v>
      </c>
      <c r="M36" s="101">
        <v>0</v>
      </c>
      <c r="N36" s="101">
        <v>0</v>
      </c>
      <c r="O36" s="101">
        <v>0</v>
      </c>
      <c r="P36" s="101">
        <v>0</v>
      </c>
      <c r="Q36" s="101">
        <v>0</v>
      </c>
      <c r="R36" s="101">
        <v>0</v>
      </c>
      <c r="S36" s="101">
        <v>0</v>
      </c>
      <c r="T36" s="101">
        <v>0</v>
      </c>
      <c r="U36" s="101">
        <v>0</v>
      </c>
      <c r="V36" s="101">
        <v>0</v>
      </c>
      <c r="W36" s="101">
        <v>0</v>
      </c>
      <c r="X36" s="101">
        <v>0</v>
      </c>
      <c r="Y36" s="101">
        <v>0</v>
      </c>
      <c r="Z36" s="101">
        <v>0</v>
      </c>
      <c r="AA36" s="101">
        <v>0</v>
      </c>
      <c r="AB36" s="101">
        <v>0</v>
      </c>
      <c r="AC36" s="101">
        <v>0</v>
      </c>
      <c r="AD36" s="101">
        <v>0</v>
      </c>
      <c r="AE36" s="101">
        <v>0</v>
      </c>
      <c r="AF36" s="101">
        <v>0</v>
      </c>
      <c r="AG36" s="101">
        <v>0</v>
      </c>
      <c r="AH36" s="101">
        <v>0</v>
      </c>
      <c r="AI36" s="101">
        <v>0</v>
      </c>
      <c r="AJ36" s="101">
        <v>0</v>
      </c>
      <c r="AK36" s="101">
        <v>0</v>
      </c>
      <c r="AL36" s="101">
        <v>0</v>
      </c>
      <c r="AM36" s="101">
        <v>0</v>
      </c>
      <c r="AN36" s="101">
        <v>0</v>
      </c>
      <c r="AO36" s="101">
        <v>0</v>
      </c>
      <c r="AP36" s="101">
        <v>0</v>
      </c>
      <c r="AQ36" s="101">
        <v>0</v>
      </c>
      <c r="AR36" s="101">
        <v>0</v>
      </c>
      <c r="AS36" s="101">
        <v>0</v>
      </c>
      <c r="AT36" s="101">
        <v>0</v>
      </c>
      <c r="AU36" s="101">
        <v>0</v>
      </c>
      <c r="AV36" s="101">
        <v>0</v>
      </c>
      <c r="AW36" s="101">
        <v>0</v>
      </c>
      <c r="AX36" s="101">
        <v>0</v>
      </c>
      <c r="AY36" s="101">
        <v>0</v>
      </c>
      <c r="AZ36" s="101">
        <v>0</v>
      </c>
      <c r="BA36" s="101">
        <v>0</v>
      </c>
      <c r="BB36" s="101">
        <v>0</v>
      </c>
      <c r="BC36" s="101">
        <v>0</v>
      </c>
      <c r="BD36" s="101">
        <v>0</v>
      </c>
      <c r="BE36" s="101">
        <v>0</v>
      </c>
      <c r="BF36" s="101">
        <v>0</v>
      </c>
      <c r="BG36" s="101">
        <v>0</v>
      </c>
      <c r="BH36" s="101">
        <v>0</v>
      </c>
      <c r="BI36" s="101">
        <v>0</v>
      </c>
      <c r="BJ36" s="101">
        <v>0</v>
      </c>
      <c r="BK36" s="101">
        <v>0</v>
      </c>
      <c r="BL36" s="101">
        <v>0</v>
      </c>
      <c r="BM36" s="101">
        <v>0</v>
      </c>
      <c r="BN36" s="101">
        <v>0</v>
      </c>
      <c r="BO36" s="101">
        <v>0</v>
      </c>
      <c r="BP36" s="101">
        <v>0</v>
      </c>
      <c r="BQ36" s="101">
        <v>0</v>
      </c>
      <c r="BR36" s="101">
        <v>0</v>
      </c>
      <c r="BS36" s="101">
        <v>0</v>
      </c>
      <c r="BT36" s="101">
        <v>0</v>
      </c>
      <c r="BU36" s="101">
        <v>0</v>
      </c>
      <c r="BV36" s="101">
        <v>0</v>
      </c>
      <c r="BW36" s="101">
        <v>0</v>
      </c>
      <c r="BX36" s="101">
        <v>0</v>
      </c>
      <c r="BY36" s="132" t="s">
        <v>105</v>
      </c>
      <c r="BZ36" s="56"/>
      <c r="CA36" s="56"/>
      <c r="CB36" s="56"/>
      <c r="CC36" s="56"/>
      <c r="CD36" s="56"/>
      <c r="CE36" s="56"/>
      <c r="CF36" s="56"/>
      <c r="CG36" s="56"/>
      <c r="CH36" s="56"/>
      <c r="CI36" s="56"/>
      <c r="CJ36" s="56"/>
      <c r="CK36" s="56"/>
      <c r="CL36" s="56"/>
      <c r="CM36" s="56"/>
    </row>
    <row r="37" spans="1:91" ht="31.5" x14ac:dyDescent="0.25">
      <c r="A37" s="39"/>
      <c r="B37" s="40" t="s">
        <v>124</v>
      </c>
      <c r="C37" s="169" t="s">
        <v>125</v>
      </c>
      <c r="D37" s="101" t="s">
        <v>91</v>
      </c>
      <c r="E37" s="101">
        <v>0</v>
      </c>
      <c r="F37" s="101">
        <v>0</v>
      </c>
      <c r="G37" s="101">
        <v>0</v>
      </c>
      <c r="H37" s="101">
        <v>0</v>
      </c>
      <c r="I37" s="101">
        <v>0</v>
      </c>
      <c r="J37" s="101">
        <v>0</v>
      </c>
      <c r="K37" s="101">
        <v>0</v>
      </c>
      <c r="L37" s="101">
        <v>0</v>
      </c>
      <c r="M37" s="101">
        <v>0</v>
      </c>
      <c r="N37" s="101">
        <v>0</v>
      </c>
      <c r="O37" s="101">
        <v>0</v>
      </c>
      <c r="P37" s="101">
        <v>0</v>
      </c>
      <c r="Q37" s="101">
        <v>0</v>
      </c>
      <c r="R37" s="101">
        <v>0</v>
      </c>
      <c r="S37" s="101">
        <v>0</v>
      </c>
      <c r="T37" s="101">
        <v>0</v>
      </c>
      <c r="U37" s="101">
        <v>0</v>
      </c>
      <c r="V37" s="101">
        <v>0</v>
      </c>
      <c r="W37" s="101">
        <v>0</v>
      </c>
      <c r="X37" s="101">
        <v>0</v>
      </c>
      <c r="Y37" s="101">
        <v>0</v>
      </c>
      <c r="Z37" s="101">
        <v>0</v>
      </c>
      <c r="AA37" s="101">
        <v>0</v>
      </c>
      <c r="AB37" s="101">
        <v>0</v>
      </c>
      <c r="AC37" s="101">
        <v>0</v>
      </c>
      <c r="AD37" s="101">
        <v>0</v>
      </c>
      <c r="AE37" s="101">
        <v>0</v>
      </c>
      <c r="AF37" s="101">
        <v>0</v>
      </c>
      <c r="AG37" s="101">
        <v>0</v>
      </c>
      <c r="AH37" s="101">
        <v>0</v>
      </c>
      <c r="AI37" s="101">
        <v>0</v>
      </c>
      <c r="AJ37" s="101">
        <v>0</v>
      </c>
      <c r="AK37" s="101">
        <v>0</v>
      </c>
      <c r="AL37" s="101">
        <v>0</v>
      </c>
      <c r="AM37" s="101">
        <v>0</v>
      </c>
      <c r="AN37" s="101">
        <v>0</v>
      </c>
      <c r="AO37" s="101">
        <v>0</v>
      </c>
      <c r="AP37" s="101">
        <v>0</v>
      </c>
      <c r="AQ37" s="101">
        <v>0</v>
      </c>
      <c r="AR37" s="101">
        <v>0</v>
      </c>
      <c r="AS37" s="101">
        <v>0</v>
      </c>
      <c r="AT37" s="101">
        <v>0</v>
      </c>
      <c r="AU37" s="101">
        <v>0</v>
      </c>
      <c r="AV37" s="101">
        <v>0</v>
      </c>
      <c r="AW37" s="101">
        <v>0</v>
      </c>
      <c r="AX37" s="101">
        <v>0</v>
      </c>
      <c r="AY37" s="101">
        <v>0</v>
      </c>
      <c r="AZ37" s="101">
        <v>0</v>
      </c>
      <c r="BA37" s="101">
        <v>0</v>
      </c>
      <c r="BB37" s="101">
        <v>0</v>
      </c>
      <c r="BC37" s="101">
        <v>0</v>
      </c>
      <c r="BD37" s="101">
        <v>0</v>
      </c>
      <c r="BE37" s="101">
        <v>0</v>
      </c>
      <c r="BF37" s="101">
        <v>0</v>
      </c>
      <c r="BG37" s="101">
        <v>0</v>
      </c>
      <c r="BH37" s="101">
        <v>0</v>
      </c>
      <c r="BI37" s="101">
        <v>0</v>
      </c>
      <c r="BJ37" s="101">
        <v>0</v>
      </c>
      <c r="BK37" s="101">
        <v>0</v>
      </c>
      <c r="BL37" s="101">
        <v>0</v>
      </c>
      <c r="BM37" s="101">
        <v>0</v>
      </c>
      <c r="BN37" s="101">
        <v>0</v>
      </c>
      <c r="BO37" s="101">
        <v>0</v>
      </c>
      <c r="BP37" s="101">
        <v>0</v>
      </c>
      <c r="BQ37" s="101">
        <v>0</v>
      </c>
      <c r="BR37" s="101">
        <v>0</v>
      </c>
      <c r="BS37" s="101">
        <v>0</v>
      </c>
      <c r="BT37" s="101">
        <v>0</v>
      </c>
      <c r="BU37" s="101">
        <v>0</v>
      </c>
      <c r="BV37" s="101">
        <v>0</v>
      </c>
      <c r="BW37" s="101">
        <v>0</v>
      </c>
      <c r="BX37" s="101">
        <v>0</v>
      </c>
      <c r="BY37" s="132" t="s">
        <v>105</v>
      </c>
    </row>
    <row r="38" spans="1:91" ht="94.5" x14ac:dyDescent="0.25">
      <c r="A38" s="39"/>
      <c r="B38" s="40" t="s">
        <v>124</v>
      </c>
      <c r="C38" s="169" t="s">
        <v>126</v>
      </c>
      <c r="D38" s="101" t="s">
        <v>91</v>
      </c>
      <c r="E38" s="101">
        <v>0</v>
      </c>
      <c r="F38" s="101">
        <v>0</v>
      </c>
      <c r="G38" s="101">
        <v>0</v>
      </c>
      <c r="H38" s="101">
        <v>0</v>
      </c>
      <c r="I38" s="101">
        <v>0</v>
      </c>
      <c r="J38" s="101">
        <v>0</v>
      </c>
      <c r="K38" s="101">
        <v>0</v>
      </c>
      <c r="L38" s="101">
        <v>0</v>
      </c>
      <c r="M38" s="101">
        <v>0</v>
      </c>
      <c r="N38" s="101">
        <v>0</v>
      </c>
      <c r="O38" s="101">
        <v>0</v>
      </c>
      <c r="P38" s="101">
        <v>0</v>
      </c>
      <c r="Q38" s="101">
        <v>0</v>
      </c>
      <c r="R38" s="101">
        <v>0</v>
      </c>
      <c r="S38" s="101">
        <v>0</v>
      </c>
      <c r="T38" s="101">
        <v>0</v>
      </c>
      <c r="U38" s="101">
        <v>0</v>
      </c>
      <c r="V38" s="101">
        <v>0</v>
      </c>
      <c r="W38" s="101">
        <v>0</v>
      </c>
      <c r="X38" s="101">
        <v>0</v>
      </c>
      <c r="Y38" s="101">
        <v>0</v>
      </c>
      <c r="Z38" s="101">
        <v>0</v>
      </c>
      <c r="AA38" s="101">
        <v>0</v>
      </c>
      <c r="AB38" s="101">
        <v>0</v>
      </c>
      <c r="AC38" s="101">
        <v>0</v>
      </c>
      <c r="AD38" s="101">
        <v>0</v>
      </c>
      <c r="AE38" s="101">
        <v>0</v>
      </c>
      <c r="AF38" s="101">
        <v>0</v>
      </c>
      <c r="AG38" s="101">
        <v>0</v>
      </c>
      <c r="AH38" s="101">
        <v>0</v>
      </c>
      <c r="AI38" s="101">
        <v>0</v>
      </c>
      <c r="AJ38" s="101">
        <v>0</v>
      </c>
      <c r="AK38" s="101">
        <v>0</v>
      </c>
      <c r="AL38" s="101">
        <v>0</v>
      </c>
      <c r="AM38" s="101">
        <v>0</v>
      </c>
      <c r="AN38" s="101">
        <v>0</v>
      </c>
      <c r="AO38" s="101">
        <v>0</v>
      </c>
      <c r="AP38" s="101">
        <v>0</v>
      </c>
      <c r="AQ38" s="101">
        <v>0</v>
      </c>
      <c r="AR38" s="101">
        <v>0</v>
      </c>
      <c r="AS38" s="101">
        <v>0</v>
      </c>
      <c r="AT38" s="101">
        <v>0</v>
      </c>
      <c r="AU38" s="101">
        <v>0</v>
      </c>
      <c r="AV38" s="101">
        <v>0</v>
      </c>
      <c r="AW38" s="101">
        <v>0</v>
      </c>
      <c r="AX38" s="101">
        <v>0</v>
      </c>
      <c r="AY38" s="101">
        <v>0</v>
      </c>
      <c r="AZ38" s="101">
        <v>0</v>
      </c>
      <c r="BA38" s="101">
        <v>0</v>
      </c>
      <c r="BB38" s="101">
        <v>0</v>
      </c>
      <c r="BC38" s="101">
        <v>0</v>
      </c>
      <c r="BD38" s="101">
        <v>0</v>
      </c>
      <c r="BE38" s="101">
        <v>0</v>
      </c>
      <c r="BF38" s="101">
        <v>0</v>
      </c>
      <c r="BG38" s="101">
        <v>0</v>
      </c>
      <c r="BH38" s="101">
        <v>0</v>
      </c>
      <c r="BI38" s="101">
        <v>0</v>
      </c>
      <c r="BJ38" s="101">
        <v>0</v>
      </c>
      <c r="BK38" s="101">
        <v>0</v>
      </c>
      <c r="BL38" s="101">
        <v>0</v>
      </c>
      <c r="BM38" s="101">
        <v>0</v>
      </c>
      <c r="BN38" s="101">
        <v>0</v>
      </c>
      <c r="BO38" s="101">
        <v>0</v>
      </c>
      <c r="BP38" s="101">
        <v>0</v>
      </c>
      <c r="BQ38" s="101">
        <v>0</v>
      </c>
      <c r="BR38" s="101">
        <v>0</v>
      </c>
      <c r="BS38" s="101">
        <v>0</v>
      </c>
      <c r="BT38" s="101">
        <v>0</v>
      </c>
      <c r="BU38" s="101">
        <v>0</v>
      </c>
      <c r="BV38" s="101">
        <v>0</v>
      </c>
      <c r="BW38" s="101">
        <v>0</v>
      </c>
      <c r="BX38" s="101">
        <v>0</v>
      </c>
      <c r="BY38" s="132" t="s">
        <v>105</v>
      </c>
    </row>
    <row r="39" spans="1:91" ht="78.75" x14ac:dyDescent="0.25">
      <c r="A39" s="39"/>
      <c r="B39" s="40" t="s">
        <v>124</v>
      </c>
      <c r="C39" s="169" t="s">
        <v>127</v>
      </c>
      <c r="D39" s="101" t="s">
        <v>91</v>
      </c>
      <c r="E39" s="101">
        <v>0</v>
      </c>
      <c r="F39" s="101">
        <v>0</v>
      </c>
      <c r="G39" s="101">
        <v>0</v>
      </c>
      <c r="H39" s="101">
        <v>0</v>
      </c>
      <c r="I39" s="101">
        <v>0</v>
      </c>
      <c r="J39" s="101">
        <v>0</v>
      </c>
      <c r="K39" s="101">
        <v>0</v>
      </c>
      <c r="L39" s="101">
        <v>0</v>
      </c>
      <c r="M39" s="101">
        <v>0</v>
      </c>
      <c r="N39" s="101">
        <v>0</v>
      </c>
      <c r="O39" s="101">
        <v>0</v>
      </c>
      <c r="P39" s="101">
        <v>0</v>
      </c>
      <c r="Q39" s="101">
        <v>0</v>
      </c>
      <c r="R39" s="101">
        <v>0</v>
      </c>
      <c r="S39" s="101">
        <v>0</v>
      </c>
      <c r="T39" s="101">
        <v>0</v>
      </c>
      <c r="U39" s="101">
        <v>0</v>
      </c>
      <c r="V39" s="101">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0</v>
      </c>
      <c r="AM39" s="101">
        <v>0</v>
      </c>
      <c r="AN39" s="101">
        <v>0</v>
      </c>
      <c r="AO39" s="101">
        <v>0</v>
      </c>
      <c r="AP39" s="101">
        <v>0</v>
      </c>
      <c r="AQ39" s="101">
        <v>0</v>
      </c>
      <c r="AR39" s="101">
        <v>0</v>
      </c>
      <c r="AS39" s="101">
        <v>0</v>
      </c>
      <c r="AT39" s="101">
        <v>0</v>
      </c>
      <c r="AU39" s="101">
        <v>0</v>
      </c>
      <c r="AV39" s="101">
        <v>0</v>
      </c>
      <c r="AW39" s="101">
        <v>0</v>
      </c>
      <c r="AX39" s="101">
        <v>0</v>
      </c>
      <c r="AY39" s="101">
        <v>0</v>
      </c>
      <c r="AZ39" s="101">
        <v>0</v>
      </c>
      <c r="BA39" s="101">
        <v>0</v>
      </c>
      <c r="BB39" s="101">
        <v>0</v>
      </c>
      <c r="BC39" s="101">
        <v>0</v>
      </c>
      <c r="BD39" s="101">
        <v>0</v>
      </c>
      <c r="BE39" s="101">
        <v>0</v>
      </c>
      <c r="BF39" s="101">
        <v>0</v>
      </c>
      <c r="BG39" s="101">
        <v>0</v>
      </c>
      <c r="BH39" s="101">
        <v>0</v>
      </c>
      <c r="BI39" s="101">
        <v>0</v>
      </c>
      <c r="BJ39" s="101">
        <v>0</v>
      </c>
      <c r="BK39" s="101">
        <v>0</v>
      </c>
      <c r="BL39" s="101">
        <v>0</v>
      </c>
      <c r="BM39" s="101">
        <v>0</v>
      </c>
      <c r="BN39" s="101">
        <v>0</v>
      </c>
      <c r="BO39" s="101">
        <v>0</v>
      </c>
      <c r="BP39" s="101">
        <v>0</v>
      </c>
      <c r="BQ39" s="101">
        <v>0</v>
      </c>
      <c r="BR39" s="101">
        <v>0</v>
      </c>
      <c r="BS39" s="101">
        <v>0</v>
      </c>
      <c r="BT39" s="101">
        <v>0</v>
      </c>
      <c r="BU39" s="101">
        <v>0</v>
      </c>
      <c r="BV39" s="101">
        <v>0</v>
      </c>
      <c r="BW39" s="101">
        <v>0</v>
      </c>
      <c r="BX39" s="101">
        <v>0</v>
      </c>
      <c r="BY39" s="132" t="s">
        <v>105</v>
      </c>
    </row>
    <row r="40" spans="1:91" ht="78.75" x14ac:dyDescent="0.25">
      <c r="A40" s="39"/>
      <c r="B40" s="40" t="s">
        <v>124</v>
      </c>
      <c r="C40" s="169" t="s">
        <v>128</v>
      </c>
      <c r="D40" s="101" t="s">
        <v>91</v>
      </c>
      <c r="E40" s="101">
        <v>0</v>
      </c>
      <c r="F40" s="101">
        <v>0</v>
      </c>
      <c r="G40" s="101">
        <v>0</v>
      </c>
      <c r="H40" s="101">
        <v>0</v>
      </c>
      <c r="I40" s="101">
        <v>0</v>
      </c>
      <c r="J40" s="101">
        <v>0</v>
      </c>
      <c r="K40" s="101">
        <v>0</v>
      </c>
      <c r="L40" s="101">
        <v>0</v>
      </c>
      <c r="M40" s="101">
        <v>0</v>
      </c>
      <c r="N40" s="101">
        <v>0</v>
      </c>
      <c r="O40" s="101">
        <v>0</v>
      </c>
      <c r="P40" s="101">
        <v>0</v>
      </c>
      <c r="Q40" s="101">
        <v>0</v>
      </c>
      <c r="R40" s="101">
        <v>0</v>
      </c>
      <c r="S40" s="101">
        <v>0</v>
      </c>
      <c r="T40" s="101">
        <v>0</v>
      </c>
      <c r="U40" s="101">
        <v>0</v>
      </c>
      <c r="V40" s="101">
        <v>0</v>
      </c>
      <c r="W40" s="101">
        <v>0</v>
      </c>
      <c r="X40" s="101">
        <v>0</v>
      </c>
      <c r="Y40" s="101">
        <v>0</v>
      </c>
      <c r="Z40" s="101">
        <v>0</v>
      </c>
      <c r="AA40" s="101">
        <v>0</v>
      </c>
      <c r="AB40" s="101">
        <v>0</v>
      </c>
      <c r="AC40" s="101">
        <v>0</v>
      </c>
      <c r="AD40" s="101">
        <v>0</v>
      </c>
      <c r="AE40" s="101">
        <v>0</v>
      </c>
      <c r="AF40" s="101">
        <v>0</v>
      </c>
      <c r="AG40" s="101">
        <v>0</v>
      </c>
      <c r="AH40" s="101">
        <v>0</v>
      </c>
      <c r="AI40" s="101">
        <v>0</v>
      </c>
      <c r="AJ40" s="101">
        <v>0</v>
      </c>
      <c r="AK40" s="101">
        <v>0</v>
      </c>
      <c r="AL40" s="101">
        <v>0</v>
      </c>
      <c r="AM40" s="101">
        <v>0</v>
      </c>
      <c r="AN40" s="101">
        <v>0</v>
      </c>
      <c r="AO40" s="101">
        <v>0</v>
      </c>
      <c r="AP40" s="101">
        <v>0</v>
      </c>
      <c r="AQ40" s="101">
        <v>0</v>
      </c>
      <c r="AR40" s="101">
        <v>0</v>
      </c>
      <c r="AS40" s="101">
        <v>0</v>
      </c>
      <c r="AT40" s="101">
        <v>0</v>
      </c>
      <c r="AU40" s="101">
        <v>0</v>
      </c>
      <c r="AV40" s="101">
        <v>0</v>
      </c>
      <c r="AW40" s="101">
        <v>0</v>
      </c>
      <c r="AX40" s="101">
        <v>0</v>
      </c>
      <c r="AY40" s="101">
        <v>0</v>
      </c>
      <c r="AZ40" s="101">
        <v>0</v>
      </c>
      <c r="BA40" s="101">
        <v>0</v>
      </c>
      <c r="BB40" s="101">
        <v>0</v>
      </c>
      <c r="BC40" s="101">
        <v>0</v>
      </c>
      <c r="BD40" s="101">
        <v>0</v>
      </c>
      <c r="BE40" s="101">
        <v>0</v>
      </c>
      <c r="BF40" s="101">
        <v>0</v>
      </c>
      <c r="BG40" s="101">
        <v>0</v>
      </c>
      <c r="BH40" s="101">
        <v>0</v>
      </c>
      <c r="BI40" s="101">
        <v>0</v>
      </c>
      <c r="BJ40" s="101">
        <v>0</v>
      </c>
      <c r="BK40" s="101">
        <v>0</v>
      </c>
      <c r="BL40" s="101">
        <v>0</v>
      </c>
      <c r="BM40" s="101">
        <v>0</v>
      </c>
      <c r="BN40" s="101">
        <v>0</v>
      </c>
      <c r="BO40" s="101">
        <v>0</v>
      </c>
      <c r="BP40" s="101">
        <v>0</v>
      </c>
      <c r="BQ40" s="101">
        <v>0</v>
      </c>
      <c r="BR40" s="101">
        <v>0</v>
      </c>
      <c r="BS40" s="101">
        <v>0</v>
      </c>
      <c r="BT40" s="101">
        <v>0</v>
      </c>
      <c r="BU40" s="101">
        <v>0</v>
      </c>
      <c r="BV40" s="101">
        <v>0</v>
      </c>
      <c r="BW40" s="101">
        <v>0</v>
      </c>
      <c r="BX40" s="101">
        <v>0</v>
      </c>
      <c r="BY40" s="132" t="s">
        <v>105</v>
      </c>
    </row>
    <row r="41" spans="1:91" ht="31.5" x14ac:dyDescent="0.25">
      <c r="A41" s="39"/>
      <c r="B41" s="40" t="s">
        <v>129</v>
      </c>
      <c r="C41" s="169" t="s">
        <v>125</v>
      </c>
      <c r="D41" s="101" t="s">
        <v>91</v>
      </c>
      <c r="E41" s="101">
        <v>0</v>
      </c>
      <c r="F41" s="101">
        <v>0</v>
      </c>
      <c r="G41" s="101">
        <v>0</v>
      </c>
      <c r="H41" s="101">
        <v>0</v>
      </c>
      <c r="I41" s="101">
        <v>0</v>
      </c>
      <c r="J41" s="101">
        <v>0</v>
      </c>
      <c r="K41" s="101">
        <v>0</v>
      </c>
      <c r="L41" s="101">
        <v>0</v>
      </c>
      <c r="M41" s="101">
        <v>0</v>
      </c>
      <c r="N41" s="101">
        <v>0</v>
      </c>
      <c r="O41" s="101">
        <v>0</v>
      </c>
      <c r="P41" s="101">
        <v>0</v>
      </c>
      <c r="Q41" s="101">
        <v>0</v>
      </c>
      <c r="R41" s="101">
        <v>0</v>
      </c>
      <c r="S41" s="101">
        <v>0</v>
      </c>
      <c r="T41" s="101">
        <v>0</v>
      </c>
      <c r="U41" s="101">
        <v>0</v>
      </c>
      <c r="V41" s="101">
        <v>0</v>
      </c>
      <c r="W41" s="101">
        <v>0</v>
      </c>
      <c r="X41" s="101">
        <v>0</v>
      </c>
      <c r="Y41" s="101">
        <v>0</v>
      </c>
      <c r="Z41" s="101">
        <v>0</v>
      </c>
      <c r="AA41" s="101">
        <v>0</v>
      </c>
      <c r="AB41" s="101">
        <v>0</v>
      </c>
      <c r="AC41" s="101">
        <v>0</v>
      </c>
      <c r="AD41" s="101">
        <v>0</v>
      </c>
      <c r="AE41" s="101">
        <v>0</v>
      </c>
      <c r="AF41" s="101">
        <v>0</v>
      </c>
      <c r="AG41" s="101">
        <v>0</v>
      </c>
      <c r="AH41" s="101">
        <v>0</v>
      </c>
      <c r="AI41" s="101">
        <v>0</v>
      </c>
      <c r="AJ41" s="101">
        <v>0</v>
      </c>
      <c r="AK41" s="101">
        <v>0</v>
      </c>
      <c r="AL41" s="101">
        <v>0</v>
      </c>
      <c r="AM41" s="101">
        <v>0</v>
      </c>
      <c r="AN41" s="101">
        <v>0</v>
      </c>
      <c r="AO41" s="101">
        <v>0</v>
      </c>
      <c r="AP41" s="101">
        <v>0</v>
      </c>
      <c r="AQ41" s="101">
        <v>0</v>
      </c>
      <c r="AR41" s="101">
        <v>0</v>
      </c>
      <c r="AS41" s="101">
        <v>0</v>
      </c>
      <c r="AT41" s="101">
        <v>0</v>
      </c>
      <c r="AU41" s="101">
        <v>0</v>
      </c>
      <c r="AV41" s="101">
        <v>0</v>
      </c>
      <c r="AW41" s="101">
        <v>0</v>
      </c>
      <c r="AX41" s="101">
        <v>0</v>
      </c>
      <c r="AY41" s="101">
        <v>0</v>
      </c>
      <c r="AZ41" s="101">
        <v>0</v>
      </c>
      <c r="BA41" s="101">
        <v>0</v>
      </c>
      <c r="BB41" s="101">
        <v>0</v>
      </c>
      <c r="BC41" s="101">
        <v>0</v>
      </c>
      <c r="BD41" s="101">
        <v>0</v>
      </c>
      <c r="BE41" s="101">
        <v>0</v>
      </c>
      <c r="BF41" s="101">
        <v>0</v>
      </c>
      <c r="BG41" s="101">
        <v>0</v>
      </c>
      <c r="BH41" s="101">
        <v>0</v>
      </c>
      <c r="BI41" s="101">
        <v>0</v>
      </c>
      <c r="BJ41" s="101">
        <v>0</v>
      </c>
      <c r="BK41" s="101">
        <v>0</v>
      </c>
      <c r="BL41" s="101">
        <v>0</v>
      </c>
      <c r="BM41" s="101">
        <v>0</v>
      </c>
      <c r="BN41" s="101">
        <v>0</v>
      </c>
      <c r="BO41" s="101">
        <v>0</v>
      </c>
      <c r="BP41" s="101">
        <v>0</v>
      </c>
      <c r="BQ41" s="101">
        <v>0</v>
      </c>
      <c r="BR41" s="101">
        <v>0</v>
      </c>
      <c r="BS41" s="101">
        <v>0</v>
      </c>
      <c r="BT41" s="101">
        <v>0</v>
      </c>
      <c r="BU41" s="101">
        <v>0</v>
      </c>
      <c r="BV41" s="101">
        <v>0</v>
      </c>
      <c r="BW41" s="101">
        <v>0</v>
      </c>
      <c r="BX41" s="101">
        <v>0</v>
      </c>
      <c r="BY41" s="132" t="s">
        <v>105</v>
      </c>
    </row>
    <row r="42" spans="1:91" ht="94.5" x14ac:dyDescent="0.25">
      <c r="A42" s="39"/>
      <c r="B42" s="40" t="s">
        <v>129</v>
      </c>
      <c r="C42" s="169" t="s">
        <v>126</v>
      </c>
      <c r="D42" s="101" t="s">
        <v>91</v>
      </c>
      <c r="E42" s="101">
        <v>0</v>
      </c>
      <c r="F42" s="101">
        <v>0</v>
      </c>
      <c r="G42" s="101">
        <v>0</v>
      </c>
      <c r="H42" s="101">
        <v>0</v>
      </c>
      <c r="I42" s="101">
        <v>0</v>
      </c>
      <c r="J42" s="101">
        <v>0</v>
      </c>
      <c r="K42" s="101">
        <v>0</v>
      </c>
      <c r="L42" s="101">
        <v>0</v>
      </c>
      <c r="M42" s="101">
        <v>0</v>
      </c>
      <c r="N42" s="101">
        <v>0</v>
      </c>
      <c r="O42" s="101">
        <v>0</v>
      </c>
      <c r="P42" s="101">
        <v>0</v>
      </c>
      <c r="Q42" s="101">
        <v>0</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c r="AN42" s="101">
        <v>0</v>
      </c>
      <c r="AO42" s="101">
        <v>0</v>
      </c>
      <c r="AP42" s="101">
        <v>0</v>
      </c>
      <c r="AQ42" s="101">
        <v>0</v>
      </c>
      <c r="AR42" s="101">
        <v>0</v>
      </c>
      <c r="AS42" s="101">
        <v>0</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0</v>
      </c>
      <c r="BI42" s="101">
        <v>0</v>
      </c>
      <c r="BJ42" s="101">
        <v>0</v>
      </c>
      <c r="BK42" s="101">
        <v>0</v>
      </c>
      <c r="BL42" s="101">
        <v>0</v>
      </c>
      <c r="BM42" s="101">
        <v>0</v>
      </c>
      <c r="BN42" s="101">
        <v>0</v>
      </c>
      <c r="BO42" s="101">
        <v>0</v>
      </c>
      <c r="BP42" s="101">
        <v>0</v>
      </c>
      <c r="BQ42" s="101">
        <v>0</v>
      </c>
      <c r="BR42" s="101">
        <v>0</v>
      </c>
      <c r="BS42" s="101">
        <v>0</v>
      </c>
      <c r="BT42" s="101">
        <v>0</v>
      </c>
      <c r="BU42" s="101">
        <v>0</v>
      </c>
      <c r="BV42" s="101">
        <v>0</v>
      </c>
      <c r="BW42" s="101">
        <v>0</v>
      </c>
      <c r="BX42" s="101">
        <v>0</v>
      </c>
      <c r="BY42" s="132" t="s">
        <v>105</v>
      </c>
    </row>
    <row r="43" spans="1:91" ht="78.75" x14ac:dyDescent="0.25">
      <c r="A43" s="39"/>
      <c r="B43" s="40" t="s">
        <v>129</v>
      </c>
      <c r="C43" s="169" t="s">
        <v>127</v>
      </c>
      <c r="D43" s="101" t="s">
        <v>91</v>
      </c>
      <c r="E43" s="101">
        <v>0</v>
      </c>
      <c r="F43" s="101">
        <v>0</v>
      </c>
      <c r="G43" s="101">
        <v>0</v>
      </c>
      <c r="H43" s="101">
        <v>0</v>
      </c>
      <c r="I43" s="101">
        <v>0</v>
      </c>
      <c r="J43" s="101">
        <v>0</v>
      </c>
      <c r="K43" s="101">
        <v>0</v>
      </c>
      <c r="L43" s="101">
        <v>0</v>
      </c>
      <c r="M43" s="101">
        <v>0</v>
      </c>
      <c r="N43" s="101">
        <v>0</v>
      </c>
      <c r="O43" s="101">
        <v>0</v>
      </c>
      <c r="P43" s="101">
        <v>0</v>
      </c>
      <c r="Q43" s="101">
        <v>0</v>
      </c>
      <c r="R43" s="101">
        <v>0</v>
      </c>
      <c r="S43" s="101">
        <v>0</v>
      </c>
      <c r="T43" s="101">
        <v>0</v>
      </c>
      <c r="U43" s="101">
        <v>0</v>
      </c>
      <c r="V43" s="101">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01">
        <v>0</v>
      </c>
      <c r="AM43" s="101">
        <v>0</v>
      </c>
      <c r="AN43" s="101">
        <v>0</v>
      </c>
      <c r="AO43" s="101">
        <v>0</v>
      </c>
      <c r="AP43" s="101">
        <v>0</v>
      </c>
      <c r="AQ43" s="101">
        <v>0</v>
      </c>
      <c r="AR43" s="101">
        <v>0</v>
      </c>
      <c r="AS43" s="101">
        <v>0</v>
      </c>
      <c r="AT43" s="101">
        <v>0</v>
      </c>
      <c r="AU43" s="101">
        <v>0</v>
      </c>
      <c r="AV43" s="101">
        <v>0</v>
      </c>
      <c r="AW43" s="101">
        <v>0</v>
      </c>
      <c r="AX43" s="101">
        <v>0</v>
      </c>
      <c r="AY43" s="101">
        <v>0</v>
      </c>
      <c r="AZ43" s="101">
        <v>0</v>
      </c>
      <c r="BA43" s="101">
        <v>0</v>
      </c>
      <c r="BB43" s="101">
        <v>0</v>
      </c>
      <c r="BC43" s="101">
        <v>0</v>
      </c>
      <c r="BD43" s="101">
        <v>0</v>
      </c>
      <c r="BE43" s="101">
        <v>0</v>
      </c>
      <c r="BF43" s="101">
        <v>0</v>
      </c>
      <c r="BG43" s="101">
        <v>0</v>
      </c>
      <c r="BH43" s="101">
        <v>0</v>
      </c>
      <c r="BI43" s="101">
        <v>0</v>
      </c>
      <c r="BJ43" s="101">
        <v>0</v>
      </c>
      <c r="BK43" s="101">
        <v>0</v>
      </c>
      <c r="BL43" s="101">
        <v>0</v>
      </c>
      <c r="BM43" s="101">
        <v>0</v>
      </c>
      <c r="BN43" s="101">
        <v>0</v>
      </c>
      <c r="BO43" s="101">
        <v>0</v>
      </c>
      <c r="BP43" s="101">
        <v>0</v>
      </c>
      <c r="BQ43" s="101">
        <v>0</v>
      </c>
      <c r="BR43" s="101">
        <v>0</v>
      </c>
      <c r="BS43" s="101">
        <v>0</v>
      </c>
      <c r="BT43" s="101">
        <v>0</v>
      </c>
      <c r="BU43" s="101">
        <v>0</v>
      </c>
      <c r="BV43" s="101">
        <v>0</v>
      </c>
      <c r="BW43" s="101">
        <v>0</v>
      </c>
      <c r="BX43" s="101">
        <v>0</v>
      </c>
      <c r="BY43" s="132" t="s">
        <v>105</v>
      </c>
    </row>
    <row r="44" spans="1:91" ht="78.75" x14ac:dyDescent="0.25">
      <c r="A44" s="39"/>
      <c r="B44" s="40" t="s">
        <v>129</v>
      </c>
      <c r="C44" s="169" t="s">
        <v>130</v>
      </c>
      <c r="D44" s="101" t="s">
        <v>91</v>
      </c>
      <c r="E44" s="101">
        <v>0</v>
      </c>
      <c r="F44" s="101">
        <v>0</v>
      </c>
      <c r="G44" s="101">
        <v>0</v>
      </c>
      <c r="H44" s="101">
        <v>0</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01">
        <v>0</v>
      </c>
      <c r="AM44" s="101">
        <v>0</v>
      </c>
      <c r="AN44" s="101">
        <v>0</v>
      </c>
      <c r="AO44" s="101">
        <v>0</v>
      </c>
      <c r="AP44" s="101">
        <v>0</v>
      </c>
      <c r="AQ44" s="101">
        <v>0</v>
      </c>
      <c r="AR44" s="101">
        <v>0</v>
      </c>
      <c r="AS44" s="101">
        <v>0</v>
      </c>
      <c r="AT44" s="101">
        <v>0</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0</v>
      </c>
      <c r="BL44" s="101">
        <v>0</v>
      </c>
      <c r="BM44" s="101">
        <v>0</v>
      </c>
      <c r="BN44" s="101">
        <v>0</v>
      </c>
      <c r="BO44" s="101">
        <v>0</v>
      </c>
      <c r="BP44" s="101">
        <v>0</v>
      </c>
      <c r="BQ44" s="101">
        <v>0</v>
      </c>
      <c r="BR44" s="101">
        <v>0</v>
      </c>
      <c r="BS44" s="101">
        <v>0</v>
      </c>
      <c r="BT44" s="101">
        <v>0</v>
      </c>
      <c r="BU44" s="101">
        <v>0</v>
      </c>
      <c r="BV44" s="101">
        <v>0</v>
      </c>
      <c r="BW44" s="101">
        <v>0</v>
      </c>
      <c r="BX44" s="101">
        <v>0</v>
      </c>
      <c r="BY44" s="132" t="s">
        <v>105</v>
      </c>
    </row>
    <row r="45" spans="1:91" ht="63" x14ac:dyDescent="0.25">
      <c r="A45" s="39"/>
      <c r="B45" s="40" t="s">
        <v>131</v>
      </c>
      <c r="C45" s="169" t="s">
        <v>132</v>
      </c>
      <c r="D45" s="101" t="s">
        <v>91</v>
      </c>
      <c r="E45" s="101">
        <v>0</v>
      </c>
      <c r="F45" s="101">
        <v>0</v>
      </c>
      <c r="G45" s="101">
        <v>0</v>
      </c>
      <c r="H45" s="101">
        <v>0</v>
      </c>
      <c r="I45" s="101">
        <v>0</v>
      </c>
      <c r="J45" s="101">
        <v>0</v>
      </c>
      <c r="K45" s="101">
        <v>0</v>
      </c>
      <c r="L45" s="101">
        <v>0</v>
      </c>
      <c r="M45" s="101">
        <v>0</v>
      </c>
      <c r="N45" s="101">
        <v>0</v>
      </c>
      <c r="O45" s="101">
        <v>0</v>
      </c>
      <c r="P45" s="101">
        <v>0</v>
      </c>
      <c r="Q45" s="101">
        <v>0</v>
      </c>
      <c r="R45" s="101">
        <v>0</v>
      </c>
      <c r="S45" s="101">
        <v>0</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01">
        <v>0</v>
      </c>
      <c r="AM45" s="101">
        <v>0</v>
      </c>
      <c r="AN45" s="101">
        <v>0</v>
      </c>
      <c r="AO45" s="101">
        <v>0</v>
      </c>
      <c r="AP45" s="101">
        <v>0</v>
      </c>
      <c r="AQ45" s="101">
        <v>0</v>
      </c>
      <c r="AR45" s="101">
        <v>0</v>
      </c>
      <c r="AS45" s="101">
        <v>0</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0</v>
      </c>
      <c r="BN45" s="101">
        <v>0</v>
      </c>
      <c r="BO45" s="101">
        <v>0</v>
      </c>
      <c r="BP45" s="101">
        <v>0</v>
      </c>
      <c r="BQ45" s="101">
        <v>0</v>
      </c>
      <c r="BR45" s="101">
        <v>0</v>
      </c>
      <c r="BS45" s="101">
        <v>0</v>
      </c>
      <c r="BT45" s="101">
        <v>0</v>
      </c>
      <c r="BU45" s="101">
        <v>0</v>
      </c>
      <c r="BV45" s="101">
        <v>0</v>
      </c>
      <c r="BW45" s="101">
        <v>0</v>
      </c>
      <c r="BX45" s="101">
        <v>0</v>
      </c>
      <c r="BY45" s="132" t="s">
        <v>105</v>
      </c>
    </row>
    <row r="46" spans="1:91" ht="63" x14ac:dyDescent="0.25">
      <c r="A46" s="39"/>
      <c r="B46" s="40" t="s">
        <v>133</v>
      </c>
      <c r="C46" s="169" t="s">
        <v>134</v>
      </c>
      <c r="D46" s="101" t="s">
        <v>91</v>
      </c>
      <c r="E46" s="101">
        <v>0</v>
      </c>
      <c r="F46" s="101">
        <v>0</v>
      </c>
      <c r="G46" s="101">
        <v>0</v>
      </c>
      <c r="H46" s="101">
        <v>0</v>
      </c>
      <c r="I46" s="101">
        <v>0</v>
      </c>
      <c r="J46" s="101">
        <v>0</v>
      </c>
      <c r="K46" s="101">
        <v>0</v>
      </c>
      <c r="L46" s="101">
        <v>0</v>
      </c>
      <c r="M46" s="101">
        <v>0</v>
      </c>
      <c r="N46" s="101">
        <v>0</v>
      </c>
      <c r="O46" s="101">
        <v>0</v>
      </c>
      <c r="P46" s="101">
        <v>0</v>
      </c>
      <c r="Q46" s="101">
        <v>0</v>
      </c>
      <c r="R46" s="101">
        <v>0</v>
      </c>
      <c r="S46" s="101">
        <v>0</v>
      </c>
      <c r="T46" s="101">
        <v>0</v>
      </c>
      <c r="U46" s="101">
        <v>0</v>
      </c>
      <c r="V46" s="101">
        <v>0</v>
      </c>
      <c r="W46" s="101">
        <v>0</v>
      </c>
      <c r="X46" s="101">
        <v>0</v>
      </c>
      <c r="Y46" s="101">
        <v>0</v>
      </c>
      <c r="Z46" s="101">
        <v>0</v>
      </c>
      <c r="AA46" s="101">
        <v>0</v>
      </c>
      <c r="AB46" s="101">
        <v>0</v>
      </c>
      <c r="AC46" s="101">
        <v>0</v>
      </c>
      <c r="AD46" s="101">
        <v>0</v>
      </c>
      <c r="AE46" s="101">
        <v>0</v>
      </c>
      <c r="AF46" s="101">
        <v>0</v>
      </c>
      <c r="AG46" s="101">
        <v>0</v>
      </c>
      <c r="AH46" s="101">
        <v>0</v>
      </c>
      <c r="AI46" s="101">
        <v>0</v>
      </c>
      <c r="AJ46" s="101">
        <v>0</v>
      </c>
      <c r="AK46" s="101">
        <v>0</v>
      </c>
      <c r="AL46" s="101">
        <v>0</v>
      </c>
      <c r="AM46" s="101">
        <v>0</v>
      </c>
      <c r="AN46" s="101">
        <v>0</v>
      </c>
      <c r="AO46" s="101">
        <v>0</v>
      </c>
      <c r="AP46" s="101">
        <v>0</v>
      </c>
      <c r="AQ46" s="101">
        <v>0</v>
      </c>
      <c r="AR46" s="101">
        <v>0</v>
      </c>
      <c r="AS46" s="101">
        <v>0</v>
      </c>
      <c r="AT46" s="101">
        <v>0</v>
      </c>
      <c r="AU46" s="101">
        <v>0</v>
      </c>
      <c r="AV46" s="101">
        <v>0</v>
      </c>
      <c r="AW46" s="101">
        <v>0</v>
      </c>
      <c r="AX46" s="101">
        <v>0</v>
      </c>
      <c r="AY46" s="101">
        <v>0</v>
      </c>
      <c r="AZ46" s="101">
        <v>0</v>
      </c>
      <c r="BA46" s="101">
        <v>0</v>
      </c>
      <c r="BB46" s="101">
        <v>0</v>
      </c>
      <c r="BC46" s="101">
        <v>0</v>
      </c>
      <c r="BD46" s="101">
        <v>0</v>
      </c>
      <c r="BE46" s="101">
        <v>0</v>
      </c>
      <c r="BF46" s="101">
        <v>0</v>
      </c>
      <c r="BG46" s="101">
        <v>0</v>
      </c>
      <c r="BH46" s="101">
        <v>0</v>
      </c>
      <c r="BI46" s="101">
        <v>0</v>
      </c>
      <c r="BJ46" s="101">
        <v>0</v>
      </c>
      <c r="BK46" s="101">
        <v>0</v>
      </c>
      <c r="BL46" s="101">
        <v>0</v>
      </c>
      <c r="BM46" s="101">
        <v>0</v>
      </c>
      <c r="BN46" s="101">
        <v>0</v>
      </c>
      <c r="BO46" s="101">
        <v>0</v>
      </c>
      <c r="BP46" s="101">
        <v>0</v>
      </c>
      <c r="BQ46" s="101">
        <v>0</v>
      </c>
      <c r="BR46" s="101">
        <v>0</v>
      </c>
      <c r="BS46" s="101">
        <v>0</v>
      </c>
      <c r="BT46" s="101">
        <v>0</v>
      </c>
      <c r="BU46" s="101">
        <v>0</v>
      </c>
      <c r="BV46" s="101">
        <v>0</v>
      </c>
      <c r="BW46" s="101">
        <v>0</v>
      </c>
      <c r="BX46" s="101">
        <v>0</v>
      </c>
      <c r="BY46" s="132" t="s">
        <v>105</v>
      </c>
    </row>
    <row r="47" spans="1:91" ht="63" x14ac:dyDescent="0.25">
      <c r="A47" s="39"/>
      <c r="B47" s="40" t="s">
        <v>135</v>
      </c>
      <c r="C47" s="169" t="s">
        <v>136</v>
      </c>
      <c r="D47" s="101" t="s">
        <v>91</v>
      </c>
      <c r="E47" s="101">
        <v>0</v>
      </c>
      <c r="F47" s="101">
        <v>0</v>
      </c>
      <c r="G47" s="101">
        <v>0</v>
      </c>
      <c r="H47" s="101">
        <v>0</v>
      </c>
      <c r="I47" s="101">
        <v>0</v>
      </c>
      <c r="J47" s="101">
        <v>0</v>
      </c>
      <c r="K47" s="101">
        <v>0</v>
      </c>
      <c r="L47" s="101">
        <v>0</v>
      </c>
      <c r="M47" s="101">
        <v>0</v>
      </c>
      <c r="N47" s="101">
        <v>0</v>
      </c>
      <c r="O47" s="101">
        <v>0</v>
      </c>
      <c r="P47" s="101">
        <v>0</v>
      </c>
      <c r="Q47" s="101">
        <v>0</v>
      </c>
      <c r="R47" s="101">
        <v>0</v>
      </c>
      <c r="S47" s="101">
        <v>0</v>
      </c>
      <c r="T47" s="101">
        <v>0</v>
      </c>
      <c r="U47" s="101">
        <v>0</v>
      </c>
      <c r="V47" s="101">
        <v>0</v>
      </c>
      <c r="W47" s="101">
        <v>0</v>
      </c>
      <c r="X47" s="101">
        <v>0</v>
      </c>
      <c r="Y47" s="101">
        <v>0</v>
      </c>
      <c r="Z47" s="101">
        <v>0</v>
      </c>
      <c r="AA47" s="101">
        <v>0</v>
      </c>
      <c r="AB47" s="101">
        <v>0</v>
      </c>
      <c r="AC47" s="101">
        <v>0</v>
      </c>
      <c r="AD47" s="101">
        <v>0</v>
      </c>
      <c r="AE47" s="101">
        <v>0</v>
      </c>
      <c r="AF47" s="101">
        <v>0</v>
      </c>
      <c r="AG47" s="101">
        <v>0</v>
      </c>
      <c r="AH47" s="101">
        <v>0</v>
      </c>
      <c r="AI47" s="101">
        <v>0</v>
      </c>
      <c r="AJ47" s="101">
        <v>0</v>
      </c>
      <c r="AK47" s="101">
        <v>0</v>
      </c>
      <c r="AL47" s="101">
        <v>0</v>
      </c>
      <c r="AM47" s="101">
        <v>0</v>
      </c>
      <c r="AN47" s="101">
        <v>0</v>
      </c>
      <c r="AO47" s="101">
        <v>0</v>
      </c>
      <c r="AP47" s="101">
        <v>0</v>
      </c>
      <c r="AQ47" s="101">
        <v>0</v>
      </c>
      <c r="AR47" s="101">
        <v>0</v>
      </c>
      <c r="AS47" s="101">
        <v>0</v>
      </c>
      <c r="AT47" s="101">
        <v>0</v>
      </c>
      <c r="AU47" s="101">
        <v>0</v>
      </c>
      <c r="AV47" s="101">
        <v>0</v>
      </c>
      <c r="AW47" s="101">
        <v>0</v>
      </c>
      <c r="AX47" s="101">
        <v>0</v>
      </c>
      <c r="AY47" s="101">
        <v>0</v>
      </c>
      <c r="AZ47" s="101">
        <v>0</v>
      </c>
      <c r="BA47" s="101">
        <v>0</v>
      </c>
      <c r="BB47" s="101">
        <v>0</v>
      </c>
      <c r="BC47" s="101">
        <v>0</v>
      </c>
      <c r="BD47" s="101">
        <v>0</v>
      </c>
      <c r="BE47" s="101">
        <v>0</v>
      </c>
      <c r="BF47" s="101">
        <v>0</v>
      </c>
      <c r="BG47" s="101">
        <v>0</v>
      </c>
      <c r="BH47" s="101">
        <v>0</v>
      </c>
      <c r="BI47" s="101">
        <v>0</v>
      </c>
      <c r="BJ47" s="101">
        <v>0</v>
      </c>
      <c r="BK47" s="101">
        <v>0</v>
      </c>
      <c r="BL47" s="101">
        <v>0</v>
      </c>
      <c r="BM47" s="101">
        <v>0</v>
      </c>
      <c r="BN47" s="101">
        <v>0</v>
      </c>
      <c r="BO47" s="101">
        <v>0</v>
      </c>
      <c r="BP47" s="101">
        <v>0</v>
      </c>
      <c r="BQ47" s="101">
        <v>0</v>
      </c>
      <c r="BR47" s="101">
        <v>0</v>
      </c>
      <c r="BS47" s="101">
        <v>0</v>
      </c>
      <c r="BT47" s="101">
        <v>0</v>
      </c>
      <c r="BU47" s="101">
        <v>0</v>
      </c>
      <c r="BV47" s="101">
        <v>0</v>
      </c>
      <c r="BW47" s="101">
        <v>0</v>
      </c>
      <c r="BX47" s="101">
        <v>0</v>
      </c>
      <c r="BY47" s="132" t="s">
        <v>105</v>
      </c>
    </row>
    <row r="48" spans="1:91" ht="31.5" x14ac:dyDescent="0.25">
      <c r="A48" s="34">
        <v>2</v>
      </c>
      <c r="B48" s="35" t="s">
        <v>137</v>
      </c>
      <c r="C48" s="170" t="s">
        <v>138</v>
      </c>
      <c r="D48" s="105" t="s">
        <v>91</v>
      </c>
      <c r="E48" s="105">
        <f>E49+E53</f>
        <v>19.02</v>
      </c>
      <c r="F48" s="105">
        <f>F49+F53</f>
        <v>0</v>
      </c>
      <c r="G48" s="105">
        <f t="shared" ref="G48:BR48" si="28">G49+G53</f>
        <v>0</v>
      </c>
      <c r="H48" s="105">
        <f t="shared" si="28"/>
        <v>0</v>
      </c>
      <c r="I48" s="105">
        <f t="shared" si="28"/>
        <v>0</v>
      </c>
      <c r="J48" s="105">
        <f t="shared" si="28"/>
        <v>0</v>
      </c>
      <c r="K48" s="105">
        <f t="shared" si="28"/>
        <v>0</v>
      </c>
      <c r="L48" s="105">
        <f t="shared" si="28"/>
        <v>0</v>
      </c>
      <c r="M48" s="105">
        <f t="shared" si="28"/>
        <v>0</v>
      </c>
      <c r="N48" s="105">
        <f t="shared" si="28"/>
        <v>0</v>
      </c>
      <c r="O48" s="105">
        <f t="shared" si="28"/>
        <v>0</v>
      </c>
      <c r="P48" s="105">
        <f t="shared" si="28"/>
        <v>0</v>
      </c>
      <c r="Q48" s="105">
        <f t="shared" si="28"/>
        <v>0</v>
      </c>
      <c r="R48" s="105">
        <f t="shared" si="28"/>
        <v>0</v>
      </c>
      <c r="S48" s="105">
        <f t="shared" si="28"/>
        <v>0</v>
      </c>
      <c r="T48" s="105">
        <f t="shared" si="28"/>
        <v>0</v>
      </c>
      <c r="U48" s="105">
        <f t="shared" si="28"/>
        <v>0</v>
      </c>
      <c r="V48" s="105">
        <f t="shared" si="28"/>
        <v>1.47</v>
      </c>
      <c r="W48" s="105">
        <f t="shared" si="28"/>
        <v>0</v>
      </c>
      <c r="X48" s="105">
        <f t="shared" si="28"/>
        <v>0</v>
      </c>
      <c r="Y48" s="105">
        <f t="shared" si="28"/>
        <v>2.73</v>
      </c>
      <c r="Z48" s="105">
        <f t="shared" si="28"/>
        <v>0</v>
      </c>
      <c r="AA48" s="105">
        <f t="shared" si="28"/>
        <v>0</v>
      </c>
      <c r="AB48" s="105">
        <f t="shared" si="28"/>
        <v>0</v>
      </c>
      <c r="AC48" s="105">
        <f t="shared" si="28"/>
        <v>0</v>
      </c>
      <c r="AD48" s="105">
        <f t="shared" si="28"/>
        <v>0</v>
      </c>
      <c r="AE48" s="105">
        <f t="shared" si="28"/>
        <v>0</v>
      </c>
      <c r="AF48" s="105">
        <f t="shared" si="28"/>
        <v>0</v>
      </c>
      <c r="AG48" s="105">
        <f t="shared" si="28"/>
        <v>0</v>
      </c>
      <c r="AH48" s="105">
        <f t="shared" si="28"/>
        <v>0</v>
      </c>
      <c r="AI48" s="105">
        <f t="shared" si="28"/>
        <v>0</v>
      </c>
      <c r="AJ48" s="105">
        <f t="shared" si="28"/>
        <v>2.5299999999999998</v>
      </c>
      <c r="AK48" s="105">
        <f t="shared" si="28"/>
        <v>1.03</v>
      </c>
      <c r="AL48" s="105">
        <f t="shared" si="28"/>
        <v>0</v>
      </c>
      <c r="AM48" s="105">
        <f t="shared" si="28"/>
        <v>0.03</v>
      </c>
      <c r="AN48" s="105">
        <f t="shared" si="28"/>
        <v>0</v>
      </c>
      <c r="AO48" s="105">
        <f t="shared" si="28"/>
        <v>0</v>
      </c>
      <c r="AP48" s="105">
        <f t="shared" si="28"/>
        <v>0</v>
      </c>
      <c r="AQ48" s="105">
        <f t="shared" si="28"/>
        <v>0</v>
      </c>
      <c r="AR48" s="105">
        <f t="shared" si="28"/>
        <v>0</v>
      </c>
      <c r="AS48" s="105">
        <f t="shared" si="28"/>
        <v>0</v>
      </c>
      <c r="AT48" s="105">
        <f t="shared" si="28"/>
        <v>0</v>
      </c>
      <c r="AU48" s="105">
        <f t="shared" si="28"/>
        <v>0</v>
      </c>
      <c r="AV48" s="105">
        <f t="shared" si="28"/>
        <v>0</v>
      </c>
      <c r="AW48" s="105">
        <f t="shared" si="28"/>
        <v>0</v>
      </c>
      <c r="AX48" s="105">
        <f t="shared" si="28"/>
        <v>15.02</v>
      </c>
      <c r="AY48" s="105">
        <f t="shared" si="28"/>
        <v>0</v>
      </c>
      <c r="AZ48" s="105">
        <f t="shared" si="28"/>
        <v>0</v>
      </c>
      <c r="BA48" s="105">
        <f t="shared" si="28"/>
        <v>3.23</v>
      </c>
      <c r="BB48" s="105">
        <f t="shared" si="28"/>
        <v>0</v>
      </c>
      <c r="BC48" s="105">
        <f t="shared" si="28"/>
        <v>0</v>
      </c>
      <c r="BD48" s="105">
        <f t="shared" si="28"/>
        <v>0</v>
      </c>
      <c r="BE48" s="105">
        <f t="shared" si="28"/>
        <v>0</v>
      </c>
      <c r="BF48" s="105">
        <f t="shared" si="28"/>
        <v>0</v>
      </c>
      <c r="BG48" s="105">
        <f t="shared" si="28"/>
        <v>0</v>
      </c>
      <c r="BH48" s="105">
        <f t="shared" si="28"/>
        <v>0</v>
      </c>
      <c r="BI48" s="105">
        <f t="shared" si="28"/>
        <v>0</v>
      </c>
      <c r="BJ48" s="105">
        <f t="shared" si="28"/>
        <v>0</v>
      </c>
      <c r="BK48" s="105">
        <f t="shared" si="28"/>
        <v>0</v>
      </c>
      <c r="BL48" s="105">
        <f t="shared" si="28"/>
        <v>19.02</v>
      </c>
      <c r="BM48" s="105">
        <f t="shared" si="28"/>
        <v>1.03</v>
      </c>
      <c r="BN48" s="105">
        <f t="shared" si="28"/>
        <v>0</v>
      </c>
      <c r="BO48" s="105">
        <f t="shared" si="28"/>
        <v>5.99</v>
      </c>
      <c r="BP48" s="105">
        <f t="shared" si="28"/>
        <v>0</v>
      </c>
      <c r="BQ48" s="105">
        <f t="shared" si="28"/>
        <v>0</v>
      </c>
      <c r="BR48" s="105">
        <f t="shared" si="28"/>
        <v>0</v>
      </c>
      <c r="BS48" s="105">
        <f t="shared" ref="BS48:BX48" si="29">BS49+BS53</f>
        <v>0</v>
      </c>
      <c r="BT48" s="105">
        <f t="shared" si="29"/>
        <v>0</v>
      </c>
      <c r="BU48" s="105">
        <f t="shared" si="29"/>
        <v>0</v>
      </c>
      <c r="BV48" s="105">
        <f t="shared" si="29"/>
        <v>0</v>
      </c>
      <c r="BW48" s="105">
        <f t="shared" si="29"/>
        <v>0</v>
      </c>
      <c r="BX48" s="105">
        <f t="shared" si="29"/>
        <v>0</v>
      </c>
      <c r="BY48" s="131" t="s">
        <v>105</v>
      </c>
      <c r="BZ48" s="104"/>
      <c r="CA48" s="104"/>
      <c r="CB48" s="104"/>
      <c r="CC48" s="104"/>
      <c r="CD48" s="104"/>
      <c r="CE48" s="104"/>
      <c r="CF48" s="104"/>
      <c r="CG48" s="104"/>
      <c r="CH48" s="104"/>
      <c r="CI48" s="104"/>
      <c r="CJ48" s="104"/>
      <c r="CK48" s="104"/>
      <c r="CL48" s="104"/>
      <c r="CM48" s="104"/>
    </row>
    <row r="49" spans="1:77" ht="63" x14ac:dyDescent="0.25">
      <c r="A49" s="39"/>
      <c r="B49" s="40" t="s">
        <v>139</v>
      </c>
      <c r="C49" s="169" t="s">
        <v>140</v>
      </c>
      <c r="D49" s="101" t="s">
        <v>91</v>
      </c>
      <c r="E49" s="101">
        <f>E50</f>
        <v>2.5299999999999998</v>
      </c>
      <c r="F49" s="101">
        <f t="shared" ref="F49:BQ49" si="30">F50</f>
        <v>0</v>
      </c>
      <c r="G49" s="101">
        <f t="shared" si="30"/>
        <v>0</v>
      </c>
      <c r="H49" s="101">
        <f t="shared" si="30"/>
        <v>0</v>
      </c>
      <c r="I49" s="101">
        <f t="shared" si="30"/>
        <v>0</v>
      </c>
      <c r="J49" s="101">
        <f t="shared" si="30"/>
        <v>0</v>
      </c>
      <c r="K49" s="101">
        <f t="shared" si="30"/>
        <v>0</v>
      </c>
      <c r="L49" s="101">
        <f t="shared" si="30"/>
        <v>0</v>
      </c>
      <c r="M49" s="101">
        <f t="shared" si="30"/>
        <v>0</v>
      </c>
      <c r="N49" s="101">
        <f t="shared" si="30"/>
        <v>0</v>
      </c>
      <c r="O49" s="101">
        <f t="shared" si="30"/>
        <v>0</v>
      </c>
      <c r="P49" s="101">
        <f t="shared" si="30"/>
        <v>0</v>
      </c>
      <c r="Q49" s="101">
        <f t="shared" si="30"/>
        <v>0</v>
      </c>
      <c r="R49" s="101">
        <f t="shared" si="30"/>
        <v>0</v>
      </c>
      <c r="S49" s="101">
        <f t="shared" si="30"/>
        <v>0</v>
      </c>
      <c r="T49" s="101">
        <f t="shared" si="30"/>
        <v>0</v>
      </c>
      <c r="U49" s="101">
        <f t="shared" si="30"/>
        <v>0</v>
      </c>
      <c r="V49" s="101">
        <f t="shared" si="30"/>
        <v>0</v>
      </c>
      <c r="W49" s="101">
        <f t="shared" si="30"/>
        <v>0</v>
      </c>
      <c r="X49" s="101">
        <f t="shared" si="30"/>
        <v>0</v>
      </c>
      <c r="Y49" s="101">
        <f t="shared" si="30"/>
        <v>0</v>
      </c>
      <c r="Z49" s="101">
        <f t="shared" si="30"/>
        <v>0</v>
      </c>
      <c r="AA49" s="101">
        <f t="shared" si="30"/>
        <v>0</v>
      </c>
      <c r="AB49" s="101">
        <f t="shared" si="30"/>
        <v>0</v>
      </c>
      <c r="AC49" s="101">
        <f t="shared" si="30"/>
        <v>0</v>
      </c>
      <c r="AD49" s="101">
        <f t="shared" si="30"/>
        <v>0</v>
      </c>
      <c r="AE49" s="101">
        <f t="shared" si="30"/>
        <v>0</v>
      </c>
      <c r="AF49" s="101">
        <f t="shared" si="30"/>
        <v>0</v>
      </c>
      <c r="AG49" s="101">
        <f t="shared" si="30"/>
        <v>0</v>
      </c>
      <c r="AH49" s="101">
        <f t="shared" si="30"/>
        <v>0</v>
      </c>
      <c r="AI49" s="101">
        <f t="shared" si="30"/>
        <v>0</v>
      </c>
      <c r="AJ49" s="101">
        <f t="shared" si="30"/>
        <v>2.5299999999999998</v>
      </c>
      <c r="AK49" s="101">
        <f t="shared" si="30"/>
        <v>1.03</v>
      </c>
      <c r="AL49" s="101">
        <f t="shared" si="30"/>
        <v>0</v>
      </c>
      <c r="AM49" s="101">
        <f t="shared" si="30"/>
        <v>0.03</v>
      </c>
      <c r="AN49" s="101">
        <f t="shared" si="30"/>
        <v>0</v>
      </c>
      <c r="AO49" s="101">
        <f t="shared" si="30"/>
        <v>0</v>
      </c>
      <c r="AP49" s="101">
        <f t="shared" si="30"/>
        <v>0</v>
      </c>
      <c r="AQ49" s="101">
        <f t="shared" si="30"/>
        <v>0</v>
      </c>
      <c r="AR49" s="101">
        <f t="shared" si="30"/>
        <v>0</v>
      </c>
      <c r="AS49" s="101">
        <f t="shared" si="30"/>
        <v>0</v>
      </c>
      <c r="AT49" s="101">
        <f t="shared" si="30"/>
        <v>0</v>
      </c>
      <c r="AU49" s="101">
        <f t="shared" si="30"/>
        <v>0</v>
      </c>
      <c r="AV49" s="101">
        <f t="shared" si="30"/>
        <v>0</v>
      </c>
      <c r="AW49" s="101">
        <f t="shared" si="30"/>
        <v>0</v>
      </c>
      <c r="AX49" s="101">
        <f t="shared" si="30"/>
        <v>0</v>
      </c>
      <c r="AY49" s="101">
        <f t="shared" si="30"/>
        <v>0</v>
      </c>
      <c r="AZ49" s="101">
        <f t="shared" si="30"/>
        <v>0</v>
      </c>
      <c r="BA49" s="101">
        <f t="shared" si="30"/>
        <v>0</v>
      </c>
      <c r="BB49" s="101">
        <f t="shared" si="30"/>
        <v>0</v>
      </c>
      <c r="BC49" s="101">
        <f t="shared" si="30"/>
        <v>0</v>
      </c>
      <c r="BD49" s="101">
        <f t="shared" si="30"/>
        <v>0</v>
      </c>
      <c r="BE49" s="101">
        <f t="shared" si="30"/>
        <v>0</v>
      </c>
      <c r="BF49" s="101">
        <f t="shared" si="30"/>
        <v>0</v>
      </c>
      <c r="BG49" s="101">
        <f t="shared" si="30"/>
        <v>0</v>
      </c>
      <c r="BH49" s="101">
        <f t="shared" si="30"/>
        <v>0</v>
      </c>
      <c r="BI49" s="101">
        <f t="shared" si="30"/>
        <v>0</v>
      </c>
      <c r="BJ49" s="101">
        <f t="shared" si="30"/>
        <v>0</v>
      </c>
      <c r="BK49" s="101">
        <f t="shared" si="30"/>
        <v>0</v>
      </c>
      <c r="BL49" s="101">
        <f t="shared" si="30"/>
        <v>2.5299999999999998</v>
      </c>
      <c r="BM49" s="101">
        <f t="shared" si="30"/>
        <v>1.03</v>
      </c>
      <c r="BN49" s="101">
        <f t="shared" si="30"/>
        <v>0</v>
      </c>
      <c r="BO49" s="101">
        <f t="shared" si="30"/>
        <v>0.03</v>
      </c>
      <c r="BP49" s="101">
        <f t="shared" si="30"/>
        <v>0</v>
      </c>
      <c r="BQ49" s="101">
        <f t="shared" si="30"/>
        <v>0</v>
      </c>
      <c r="BR49" s="101">
        <f t="shared" ref="BR49:BX49" si="31">BR50</f>
        <v>0</v>
      </c>
      <c r="BS49" s="101">
        <f t="shared" si="31"/>
        <v>0</v>
      </c>
      <c r="BT49" s="101">
        <f t="shared" si="31"/>
        <v>0</v>
      </c>
      <c r="BU49" s="101">
        <f t="shared" si="31"/>
        <v>0</v>
      </c>
      <c r="BV49" s="101">
        <f t="shared" si="31"/>
        <v>0</v>
      </c>
      <c r="BW49" s="101">
        <f t="shared" si="31"/>
        <v>0</v>
      </c>
      <c r="BX49" s="101">
        <f t="shared" si="31"/>
        <v>0</v>
      </c>
      <c r="BY49" s="132" t="s">
        <v>105</v>
      </c>
    </row>
    <row r="50" spans="1:77" ht="31.5" x14ac:dyDescent="0.25">
      <c r="A50" s="39"/>
      <c r="B50" s="40" t="s">
        <v>141</v>
      </c>
      <c r="C50" s="169" t="s">
        <v>142</v>
      </c>
      <c r="D50" s="101" t="s">
        <v>91</v>
      </c>
      <c r="E50" s="101">
        <f>SUM(E51:E51)</f>
        <v>2.5299999999999998</v>
      </c>
      <c r="F50" s="101">
        <f t="shared" ref="F50:BQ51" si="32">SUM(F51:F51)</f>
        <v>0</v>
      </c>
      <c r="G50" s="101">
        <f t="shared" si="32"/>
        <v>0</v>
      </c>
      <c r="H50" s="101">
        <f t="shared" si="32"/>
        <v>0</v>
      </c>
      <c r="I50" s="101">
        <f t="shared" si="32"/>
        <v>0</v>
      </c>
      <c r="J50" s="101">
        <f t="shared" si="32"/>
        <v>0</v>
      </c>
      <c r="K50" s="101">
        <f t="shared" si="32"/>
        <v>0</v>
      </c>
      <c r="L50" s="101">
        <f t="shared" si="32"/>
        <v>0</v>
      </c>
      <c r="M50" s="101">
        <f t="shared" si="32"/>
        <v>0</v>
      </c>
      <c r="N50" s="101">
        <f t="shared" si="32"/>
        <v>0</v>
      </c>
      <c r="O50" s="101">
        <f t="shared" si="32"/>
        <v>0</v>
      </c>
      <c r="P50" s="101">
        <f t="shared" si="32"/>
        <v>0</v>
      </c>
      <c r="Q50" s="101">
        <f t="shared" si="32"/>
        <v>0</v>
      </c>
      <c r="R50" s="101">
        <f t="shared" si="32"/>
        <v>0</v>
      </c>
      <c r="S50" s="101">
        <f t="shared" si="32"/>
        <v>0</v>
      </c>
      <c r="T50" s="101">
        <f t="shared" si="32"/>
        <v>0</v>
      </c>
      <c r="U50" s="101">
        <f t="shared" si="32"/>
        <v>0</v>
      </c>
      <c r="V50" s="101">
        <f t="shared" si="32"/>
        <v>0</v>
      </c>
      <c r="W50" s="101">
        <f t="shared" si="32"/>
        <v>0</v>
      </c>
      <c r="X50" s="101">
        <f t="shared" si="32"/>
        <v>0</v>
      </c>
      <c r="Y50" s="101">
        <f t="shared" si="32"/>
        <v>0</v>
      </c>
      <c r="Z50" s="101">
        <f t="shared" si="32"/>
        <v>0</v>
      </c>
      <c r="AA50" s="101">
        <f t="shared" si="32"/>
        <v>0</v>
      </c>
      <c r="AB50" s="101">
        <f t="shared" si="32"/>
        <v>0</v>
      </c>
      <c r="AC50" s="101">
        <f t="shared" si="32"/>
        <v>0</v>
      </c>
      <c r="AD50" s="101">
        <f t="shared" si="32"/>
        <v>0</v>
      </c>
      <c r="AE50" s="101">
        <f t="shared" si="32"/>
        <v>0</v>
      </c>
      <c r="AF50" s="101">
        <f t="shared" si="32"/>
        <v>0</v>
      </c>
      <c r="AG50" s="101">
        <f t="shared" si="32"/>
        <v>0</v>
      </c>
      <c r="AH50" s="101">
        <f t="shared" si="32"/>
        <v>0</v>
      </c>
      <c r="AI50" s="101">
        <f t="shared" si="32"/>
        <v>0</v>
      </c>
      <c r="AJ50" s="101">
        <f t="shared" si="32"/>
        <v>2.5299999999999998</v>
      </c>
      <c r="AK50" s="101">
        <f t="shared" si="32"/>
        <v>1.03</v>
      </c>
      <c r="AL50" s="101">
        <f t="shared" si="32"/>
        <v>0</v>
      </c>
      <c r="AM50" s="101">
        <f t="shared" si="32"/>
        <v>0.03</v>
      </c>
      <c r="AN50" s="101">
        <f t="shared" si="32"/>
        <v>0</v>
      </c>
      <c r="AO50" s="101">
        <f t="shared" si="32"/>
        <v>0</v>
      </c>
      <c r="AP50" s="101">
        <f t="shared" si="32"/>
        <v>0</v>
      </c>
      <c r="AQ50" s="101">
        <f t="shared" si="32"/>
        <v>0</v>
      </c>
      <c r="AR50" s="101">
        <f t="shared" si="32"/>
        <v>0</v>
      </c>
      <c r="AS50" s="101">
        <f t="shared" si="32"/>
        <v>0</v>
      </c>
      <c r="AT50" s="101">
        <f t="shared" si="32"/>
        <v>0</v>
      </c>
      <c r="AU50" s="101">
        <f t="shared" si="32"/>
        <v>0</v>
      </c>
      <c r="AV50" s="101">
        <f t="shared" si="32"/>
        <v>0</v>
      </c>
      <c r="AW50" s="101">
        <f t="shared" si="32"/>
        <v>0</v>
      </c>
      <c r="AX50" s="101">
        <f t="shared" si="32"/>
        <v>0</v>
      </c>
      <c r="AY50" s="101">
        <f t="shared" si="32"/>
        <v>0</v>
      </c>
      <c r="AZ50" s="101">
        <f t="shared" si="32"/>
        <v>0</v>
      </c>
      <c r="BA50" s="101">
        <f t="shared" si="32"/>
        <v>0</v>
      </c>
      <c r="BB50" s="101">
        <f t="shared" si="32"/>
        <v>0</v>
      </c>
      <c r="BC50" s="101">
        <f t="shared" si="32"/>
        <v>0</v>
      </c>
      <c r="BD50" s="101">
        <f t="shared" si="32"/>
        <v>0</v>
      </c>
      <c r="BE50" s="101">
        <f t="shared" si="32"/>
        <v>0</v>
      </c>
      <c r="BF50" s="101">
        <f t="shared" si="32"/>
        <v>0</v>
      </c>
      <c r="BG50" s="101">
        <f t="shared" si="32"/>
        <v>0</v>
      </c>
      <c r="BH50" s="101">
        <f t="shared" si="32"/>
        <v>0</v>
      </c>
      <c r="BI50" s="101">
        <f t="shared" si="32"/>
        <v>0</v>
      </c>
      <c r="BJ50" s="101">
        <f t="shared" si="32"/>
        <v>0</v>
      </c>
      <c r="BK50" s="101">
        <f t="shared" si="32"/>
        <v>0</v>
      </c>
      <c r="BL50" s="101">
        <f t="shared" si="32"/>
        <v>2.5299999999999998</v>
      </c>
      <c r="BM50" s="101">
        <f t="shared" si="32"/>
        <v>1.03</v>
      </c>
      <c r="BN50" s="101">
        <f t="shared" si="32"/>
        <v>0</v>
      </c>
      <c r="BO50" s="101">
        <f t="shared" si="32"/>
        <v>0.03</v>
      </c>
      <c r="BP50" s="101">
        <f t="shared" si="32"/>
        <v>0</v>
      </c>
      <c r="BQ50" s="101">
        <f t="shared" si="32"/>
        <v>0</v>
      </c>
      <c r="BR50" s="101">
        <f t="shared" ref="BR50:BX51" si="33">SUM(BR51:BR51)</f>
        <v>0</v>
      </c>
      <c r="BS50" s="101">
        <f t="shared" si="33"/>
        <v>0</v>
      </c>
      <c r="BT50" s="101">
        <f t="shared" si="33"/>
        <v>0</v>
      </c>
      <c r="BU50" s="101">
        <f t="shared" si="33"/>
        <v>0</v>
      </c>
      <c r="BV50" s="101">
        <f t="shared" si="33"/>
        <v>0</v>
      </c>
      <c r="BW50" s="101">
        <f t="shared" si="33"/>
        <v>0</v>
      </c>
      <c r="BX50" s="101">
        <f t="shared" si="33"/>
        <v>0</v>
      </c>
      <c r="BY50" s="132" t="s">
        <v>105</v>
      </c>
    </row>
    <row r="51" spans="1:77" s="567" customFormat="1" ht="33" customHeight="1" x14ac:dyDescent="0.25">
      <c r="A51" s="559"/>
      <c r="B51" s="554" t="s">
        <v>141</v>
      </c>
      <c r="C51" s="583" t="str">
        <f>'2'!C49</f>
        <v>Реконструкция ТП-35, П/С "Объект", с. Плодовое</v>
      </c>
      <c r="D51" s="528" t="str">
        <f>'2'!D49</f>
        <v>J_102PESCR1</v>
      </c>
      <c r="E51" s="560">
        <f>'3'!L49</f>
        <v>2.5299999999999998</v>
      </c>
      <c r="F51" s="578">
        <f t="shared" si="32"/>
        <v>0</v>
      </c>
      <c r="G51" s="560">
        <v>0</v>
      </c>
      <c r="H51" s="560">
        <v>0</v>
      </c>
      <c r="I51" s="560">
        <v>0</v>
      </c>
      <c r="J51" s="560">
        <v>0</v>
      </c>
      <c r="K51" s="560">
        <v>0</v>
      </c>
      <c r="L51" s="560">
        <v>0</v>
      </c>
      <c r="M51" s="560">
        <v>0</v>
      </c>
      <c r="N51" s="560">
        <v>0</v>
      </c>
      <c r="O51" s="560">
        <v>0</v>
      </c>
      <c r="P51" s="560">
        <v>0</v>
      </c>
      <c r="Q51" s="560">
        <v>0</v>
      </c>
      <c r="R51" s="560">
        <v>0</v>
      </c>
      <c r="S51" s="560">
        <v>0</v>
      </c>
      <c r="T51" s="560">
        <v>0</v>
      </c>
      <c r="U51" s="560">
        <v>0</v>
      </c>
      <c r="V51" s="560">
        <v>0</v>
      </c>
      <c r="W51" s="560">
        <v>0</v>
      </c>
      <c r="X51" s="560">
        <v>0</v>
      </c>
      <c r="Y51" s="560">
        <v>0</v>
      </c>
      <c r="Z51" s="560">
        <v>0</v>
      </c>
      <c r="AA51" s="580">
        <v>0</v>
      </c>
      <c r="AB51" s="560" t="s">
        <v>105</v>
      </c>
      <c r="AC51" s="560" t="s">
        <v>105</v>
      </c>
      <c r="AD51" s="560" t="s">
        <v>105</v>
      </c>
      <c r="AE51" s="560" t="s">
        <v>105</v>
      </c>
      <c r="AF51" s="560" t="s">
        <v>105</v>
      </c>
      <c r="AG51" s="560" t="s">
        <v>105</v>
      </c>
      <c r="AH51" s="560" t="s">
        <v>105</v>
      </c>
      <c r="AI51" s="560">
        <v>0</v>
      </c>
      <c r="AJ51" s="560">
        <v>2.5299999999999998</v>
      </c>
      <c r="AK51" s="560">
        <v>1.03</v>
      </c>
      <c r="AL51" s="560">
        <v>0</v>
      </c>
      <c r="AM51" s="560">
        <v>0.03</v>
      </c>
      <c r="AN51" s="560">
        <v>0</v>
      </c>
      <c r="AO51" s="560">
        <v>0</v>
      </c>
      <c r="AP51" s="560" t="s">
        <v>105</v>
      </c>
      <c r="AQ51" s="560" t="s">
        <v>105</v>
      </c>
      <c r="AR51" s="560" t="s">
        <v>105</v>
      </c>
      <c r="AS51" s="560" t="s">
        <v>105</v>
      </c>
      <c r="AT51" s="560" t="s">
        <v>105</v>
      </c>
      <c r="AU51" s="560" t="s">
        <v>105</v>
      </c>
      <c r="AV51" s="560" t="s">
        <v>105</v>
      </c>
      <c r="AW51" s="560">
        <v>0</v>
      </c>
      <c r="AX51" s="560">
        <v>0</v>
      </c>
      <c r="AY51" s="560">
        <v>0</v>
      </c>
      <c r="AZ51" s="560">
        <v>0</v>
      </c>
      <c r="BA51" s="560">
        <v>0</v>
      </c>
      <c r="BB51" s="560">
        <v>0</v>
      </c>
      <c r="BC51" s="560">
        <v>0</v>
      </c>
      <c r="BD51" s="560" t="s">
        <v>105</v>
      </c>
      <c r="BE51" s="560" t="s">
        <v>105</v>
      </c>
      <c r="BF51" s="560" t="s">
        <v>105</v>
      </c>
      <c r="BG51" s="560" t="s">
        <v>105</v>
      </c>
      <c r="BH51" s="560" t="s">
        <v>105</v>
      </c>
      <c r="BI51" s="560" t="s">
        <v>105</v>
      </c>
      <c r="BJ51" s="560" t="s">
        <v>105</v>
      </c>
      <c r="BK51" s="560">
        <v>0</v>
      </c>
      <c r="BL51" s="560">
        <v>2.5299999999999998</v>
      </c>
      <c r="BM51" s="560">
        <f t="shared" ref="BM51:BO51" si="34">W51+AK51+AY51</f>
        <v>1.03</v>
      </c>
      <c r="BN51" s="560">
        <f t="shared" si="34"/>
        <v>0</v>
      </c>
      <c r="BO51" s="560">
        <f t="shared" si="34"/>
        <v>0.03</v>
      </c>
      <c r="BP51" s="560">
        <v>0</v>
      </c>
      <c r="BQ51" s="560">
        <v>0</v>
      </c>
      <c r="BR51" s="101">
        <f t="shared" si="33"/>
        <v>0</v>
      </c>
      <c r="BS51" s="101">
        <f t="shared" si="33"/>
        <v>0</v>
      </c>
      <c r="BT51" s="101">
        <f t="shared" si="33"/>
        <v>0</v>
      </c>
      <c r="BU51" s="101">
        <f t="shared" si="33"/>
        <v>0</v>
      </c>
      <c r="BV51" s="101">
        <f t="shared" si="33"/>
        <v>0</v>
      </c>
      <c r="BW51" s="101">
        <f t="shared" si="33"/>
        <v>0</v>
      </c>
      <c r="BX51" s="101">
        <f t="shared" si="33"/>
        <v>0</v>
      </c>
      <c r="BY51" s="580" t="s">
        <v>105</v>
      </c>
    </row>
    <row r="52" spans="1:77" ht="47.25" x14ac:dyDescent="0.25">
      <c r="A52" s="39"/>
      <c r="B52" s="412" t="s">
        <v>143</v>
      </c>
      <c r="C52" s="467" t="s">
        <v>144</v>
      </c>
      <c r="D52" s="414" t="s">
        <v>91</v>
      </c>
      <c r="E52" s="414">
        <v>0</v>
      </c>
      <c r="F52" s="414">
        <v>0</v>
      </c>
      <c r="G52" s="414">
        <v>0</v>
      </c>
      <c r="H52" s="414">
        <v>0</v>
      </c>
      <c r="I52" s="414">
        <v>0</v>
      </c>
      <c r="J52" s="414">
        <v>0</v>
      </c>
      <c r="K52" s="414">
        <v>0</v>
      </c>
      <c r="L52" s="414">
        <v>0</v>
      </c>
      <c r="M52" s="414">
        <v>0</v>
      </c>
      <c r="N52" s="414">
        <v>0</v>
      </c>
      <c r="O52" s="414">
        <v>0</v>
      </c>
      <c r="P52" s="414">
        <v>0</v>
      </c>
      <c r="Q52" s="414">
        <v>0</v>
      </c>
      <c r="R52" s="414">
        <v>0</v>
      </c>
      <c r="S52" s="414">
        <v>0</v>
      </c>
      <c r="T52" s="414">
        <v>0</v>
      </c>
      <c r="U52" s="414">
        <v>0</v>
      </c>
      <c r="V52" s="414">
        <v>0</v>
      </c>
      <c r="W52" s="414">
        <v>0</v>
      </c>
      <c r="X52" s="414">
        <v>0</v>
      </c>
      <c r="Y52" s="414">
        <v>0</v>
      </c>
      <c r="Z52" s="414">
        <v>0</v>
      </c>
      <c r="AA52" s="414">
        <v>0</v>
      </c>
      <c r="AB52" s="414">
        <v>0</v>
      </c>
      <c r="AC52" s="414">
        <v>0</v>
      </c>
      <c r="AD52" s="414">
        <v>0</v>
      </c>
      <c r="AE52" s="414">
        <v>0</v>
      </c>
      <c r="AF52" s="414">
        <v>0</v>
      </c>
      <c r="AG52" s="414">
        <v>0</v>
      </c>
      <c r="AH52" s="414">
        <v>0</v>
      </c>
      <c r="AI52" s="414">
        <v>0</v>
      </c>
      <c r="AJ52" s="414">
        <v>0</v>
      </c>
      <c r="AK52" s="414">
        <v>0</v>
      </c>
      <c r="AL52" s="414">
        <v>0</v>
      </c>
      <c r="AM52" s="414">
        <v>0</v>
      </c>
      <c r="AN52" s="414">
        <v>0</v>
      </c>
      <c r="AO52" s="414">
        <v>0</v>
      </c>
      <c r="AP52" s="414">
        <v>0</v>
      </c>
      <c r="AQ52" s="414">
        <v>0</v>
      </c>
      <c r="AR52" s="414">
        <v>0</v>
      </c>
      <c r="AS52" s="414">
        <v>0</v>
      </c>
      <c r="AT52" s="414">
        <v>0</v>
      </c>
      <c r="AU52" s="414">
        <v>0</v>
      </c>
      <c r="AV52" s="414">
        <v>0</v>
      </c>
      <c r="AW52" s="414">
        <v>0</v>
      </c>
      <c r="AX52" s="414">
        <v>0</v>
      </c>
      <c r="AY52" s="414">
        <v>0</v>
      </c>
      <c r="AZ52" s="414">
        <v>0</v>
      </c>
      <c r="BA52" s="414">
        <v>0</v>
      </c>
      <c r="BB52" s="414">
        <v>0</v>
      </c>
      <c r="BC52" s="414">
        <v>0</v>
      </c>
      <c r="BD52" s="414">
        <v>0</v>
      </c>
      <c r="BE52" s="414">
        <v>0</v>
      </c>
      <c r="BF52" s="414">
        <v>0</v>
      </c>
      <c r="BG52" s="414">
        <v>0</v>
      </c>
      <c r="BH52" s="414">
        <v>0</v>
      </c>
      <c r="BI52" s="414">
        <v>0</v>
      </c>
      <c r="BJ52" s="414">
        <v>0</v>
      </c>
      <c r="BK52" s="414">
        <v>0</v>
      </c>
      <c r="BL52" s="414">
        <v>0</v>
      </c>
      <c r="BM52" s="414">
        <v>0</v>
      </c>
      <c r="BN52" s="414">
        <v>0</v>
      </c>
      <c r="BO52" s="414">
        <v>0</v>
      </c>
      <c r="BP52" s="414">
        <v>0</v>
      </c>
      <c r="BQ52" s="414">
        <v>0</v>
      </c>
      <c r="BR52" s="414">
        <v>0</v>
      </c>
      <c r="BS52" s="414">
        <v>0</v>
      </c>
      <c r="BT52" s="414">
        <v>0</v>
      </c>
      <c r="BU52" s="414">
        <v>0</v>
      </c>
      <c r="BV52" s="414">
        <v>0</v>
      </c>
      <c r="BW52" s="414">
        <v>0</v>
      </c>
      <c r="BX52" s="414">
        <v>0</v>
      </c>
      <c r="BY52" s="459" t="s">
        <v>105</v>
      </c>
    </row>
    <row r="53" spans="1:77" ht="47.25" x14ac:dyDescent="0.25">
      <c r="A53" s="39"/>
      <c r="B53" s="40" t="s">
        <v>145</v>
      </c>
      <c r="C53" s="169" t="s">
        <v>146</v>
      </c>
      <c r="D53" s="101" t="s">
        <v>91</v>
      </c>
      <c r="E53" s="101">
        <f>E54</f>
        <v>16.489999999999998</v>
      </c>
      <c r="F53" s="101">
        <f t="shared" ref="F53:BQ53" si="35">F54</f>
        <v>0</v>
      </c>
      <c r="G53" s="101">
        <f t="shared" si="35"/>
        <v>0</v>
      </c>
      <c r="H53" s="101">
        <f t="shared" si="35"/>
        <v>0</v>
      </c>
      <c r="I53" s="101">
        <f t="shared" si="35"/>
        <v>0</v>
      </c>
      <c r="J53" s="101">
        <f t="shared" si="35"/>
        <v>0</v>
      </c>
      <c r="K53" s="101">
        <f t="shared" si="35"/>
        <v>0</v>
      </c>
      <c r="L53" s="101">
        <f t="shared" si="35"/>
        <v>0</v>
      </c>
      <c r="M53" s="101">
        <f t="shared" si="35"/>
        <v>0</v>
      </c>
      <c r="N53" s="101">
        <f t="shared" si="35"/>
        <v>0</v>
      </c>
      <c r="O53" s="101">
        <f t="shared" si="35"/>
        <v>0</v>
      </c>
      <c r="P53" s="101">
        <f t="shared" si="35"/>
        <v>0</v>
      </c>
      <c r="Q53" s="101">
        <f t="shared" si="35"/>
        <v>0</v>
      </c>
      <c r="R53" s="101">
        <f t="shared" si="35"/>
        <v>0</v>
      </c>
      <c r="S53" s="101">
        <f t="shared" si="35"/>
        <v>0</v>
      </c>
      <c r="T53" s="101">
        <f t="shared" si="35"/>
        <v>0</v>
      </c>
      <c r="U53" s="101">
        <f t="shared" si="35"/>
        <v>0</v>
      </c>
      <c r="V53" s="101">
        <f t="shared" si="35"/>
        <v>1.47</v>
      </c>
      <c r="W53" s="101">
        <f t="shared" si="35"/>
        <v>0</v>
      </c>
      <c r="X53" s="101">
        <f t="shared" si="35"/>
        <v>0</v>
      </c>
      <c r="Y53" s="101">
        <f t="shared" si="35"/>
        <v>2.73</v>
      </c>
      <c r="Z53" s="101">
        <f t="shared" si="35"/>
        <v>0</v>
      </c>
      <c r="AA53" s="101">
        <f t="shared" si="35"/>
        <v>0</v>
      </c>
      <c r="AB53" s="101">
        <f t="shared" si="35"/>
        <v>0</v>
      </c>
      <c r="AC53" s="101">
        <f t="shared" si="35"/>
        <v>0</v>
      </c>
      <c r="AD53" s="101">
        <f t="shared" si="35"/>
        <v>0</v>
      </c>
      <c r="AE53" s="101">
        <f t="shared" si="35"/>
        <v>0</v>
      </c>
      <c r="AF53" s="101">
        <f t="shared" si="35"/>
        <v>0</v>
      </c>
      <c r="AG53" s="101">
        <f t="shared" si="35"/>
        <v>0</v>
      </c>
      <c r="AH53" s="101">
        <f t="shared" si="35"/>
        <v>0</v>
      </c>
      <c r="AI53" s="101">
        <f t="shared" si="35"/>
        <v>0</v>
      </c>
      <c r="AJ53" s="101">
        <f t="shared" si="35"/>
        <v>0</v>
      </c>
      <c r="AK53" s="101">
        <f t="shared" si="35"/>
        <v>0</v>
      </c>
      <c r="AL53" s="101">
        <f t="shared" si="35"/>
        <v>0</v>
      </c>
      <c r="AM53" s="101">
        <f t="shared" si="35"/>
        <v>0</v>
      </c>
      <c r="AN53" s="101">
        <f t="shared" si="35"/>
        <v>0</v>
      </c>
      <c r="AO53" s="101">
        <f t="shared" si="35"/>
        <v>0</v>
      </c>
      <c r="AP53" s="101">
        <f t="shared" si="35"/>
        <v>0</v>
      </c>
      <c r="AQ53" s="101">
        <f t="shared" si="35"/>
        <v>0</v>
      </c>
      <c r="AR53" s="101">
        <f t="shared" si="35"/>
        <v>0</v>
      </c>
      <c r="AS53" s="101">
        <f t="shared" si="35"/>
        <v>0</v>
      </c>
      <c r="AT53" s="101">
        <f t="shared" si="35"/>
        <v>0</v>
      </c>
      <c r="AU53" s="101">
        <f t="shared" si="35"/>
        <v>0</v>
      </c>
      <c r="AV53" s="101">
        <f t="shared" si="35"/>
        <v>0</v>
      </c>
      <c r="AW53" s="101">
        <f t="shared" si="35"/>
        <v>0</v>
      </c>
      <c r="AX53" s="101">
        <f t="shared" si="35"/>
        <v>15.02</v>
      </c>
      <c r="AY53" s="101">
        <f t="shared" si="35"/>
        <v>0</v>
      </c>
      <c r="AZ53" s="101">
        <f t="shared" si="35"/>
        <v>0</v>
      </c>
      <c r="BA53" s="101">
        <f t="shared" si="35"/>
        <v>3.23</v>
      </c>
      <c r="BB53" s="101">
        <f t="shared" si="35"/>
        <v>0</v>
      </c>
      <c r="BC53" s="101">
        <f t="shared" si="35"/>
        <v>0</v>
      </c>
      <c r="BD53" s="101">
        <f t="shared" si="35"/>
        <v>0</v>
      </c>
      <c r="BE53" s="101">
        <f t="shared" si="35"/>
        <v>0</v>
      </c>
      <c r="BF53" s="101">
        <f t="shared" si="35"/>
        <v>0</v>
      </c>
      <c r="BG53" s="101">
        <f t="shared" si="35"/>
        <v>0</v>
      </c>
      <c r="BH53" s="101">
        <f t="shared" si="35"/>
        <v>0</v>
      </c>
      <c r="BI53" s="101">
        <f t="shared" si="35"/>
        <v>0</v>
      </c>
      <c r="BJ53" s="101">
        <f t="shared" si="35"/>
        <v>0</v>
      </c>
      <c r="BK53" s="101">
        <f t="shared" si="35"/>
        <v>0</v>
      </c>
      <c r="BL53" s="101">
        <f t="shared" si="35"/>
        <v>16.489999999999998</v>
      </c>
      <c r="BM53" s="101">
        <f t="shared" si="35"/>
        <v>0</v>
      </c>
      <c r="BN53" s="101">
        <f t="shared" si="35"/>
        <v>0</v>
      </c>
      <c r="BO53" s="101">
        <f t="shared" si="35"/>
        <v>5.96</v>
      </c>
      <c r="BP53" s="101">
        <f t="shared" si="35"/>
        <v>0</v>
      </c>
      <c r="BQ53" s="101">
        <f t="shared" si="35"/>
        <v>0</v>
      </c>
      <c r="BR53" s="101">
        <f t="shared" ref="BR53:BX53" si="36">BR54</f>
        <v>0</v>
      </c>
      <c r="BS53" s="101">
        <f t="shared" si="36"/>
        <v>0</v>
      </c>
      <c r="BT53" s="101">
        <f t="shared" si="36"/>
        <v>0</v>
      </c>
      <c r="BU53" s="101">
        <f t="shared" si="36"/>
        <v>0</v>
      </c>
      <c r="BV53" s="101">
        <f t="shared" si="36"/>
        <v>0</v>
      </c>
      <c r="BW53" s="101">
        <f t="shared" si="36"/>
        <v>0</v>
      </c>
      <c r="BX53" s="101">
        <f t="shared" si="36"/>
        <v>0</v>
      </c>
      <c r="BY53" s="132" t="s">
        <v>105</v>
      </c>
    </row>
    <row r="54" spans="1:77" ht="31.5" x14ac:dyDescent="0.25">
      <c r="A54" s="39"/>
      <c r="B54" s="40" t="s">
        <v>147</v>
      </c>
      <c r="C54" s="169" t="s">
        <v>148</v>
      </c>
      <c r="D54" s="101" t="s">
        <v>91</v>
      </c>
      <c r="E54" s="101">
        <f t="shared" ref="E54:AJ54" si="37">SUM(E55:E56)</f>
        <v>16.489999999999998</v>
      </c>
      <c r="F54" s="101">
        <f t="shared" si="37"/>
        <v>0</v>
      </c>
      <c r="G54" s="101">
        <f t="shared" si="37"/>
        <v>0</v>
      </c>
      <c r="H54" s="101">
        <f t="shared" si="37"/>
        <v>0</v>
      </c>
      <c r="I54" s="101">
        <f t="shared" si="37"/>
        <v>0</v>
      </c>
      <c r="J54" s="101">
        <f t="shared" si="37"/>
        <v>0</v>
      </c>
      <c r="K54" s="101">
        <f t="shared" si="37"/>
        <v>0</v>
      </c>
      <c r="L54" s="101">
        <f t="shared" si="37"/>
        <v>0</v>
      </c>
      <c r="M54" s="101">
        <f t="shared" si="37"/>
        <v>0</v>
      </c>
      <c r="N54" s="101">
        <f t="shared" si="37"/>
        <v>0</v>
      </c>
      <c r="O54" s="101">
        <f t="shared" si="37"/>
        <v>0</v>
      </c>
      <c r="P54" s="101">
        <f t="shared" si="37"/>
        <v>0</v>
      </c>
      <c r="Q54" s="101">
        <f t="shared" si="37"/>
        <v>0</v>
      </c>
      <c r="R54" s="101">
        <f t="shared" si="37"/>
        <v>0</v>
      </c>
      <c r="S54" s="101">
        <f t="shared" si="37"/>
        <v>0</v>
      </c>
      <c r="T54" s="101">
        <f t="shared" si="37"/>
        <v>0</v>
      </c>
      <c r="U54" s="101">
        <f t="shared" si="37"/>
        <v>0</v>
      </c>
      <c r="V54" s="101">
        <f t="shared" si="37"/>
        <v>1.47</v>
      </c>
      <c r="W54" s="101">
        <f t="shared" si="37"/>
        <v>0</v>
      </c>
      <c r="X54" s="101">
        <f t="shared" si="37"/>
        <v>0</v>
      </c>
      <c r="Y54" s="101">
        <f t="shared" si="37"/>
        <v>2.73</v>
      </c>
      <c r="Z54" s="101">
        <f t="shared" si="37"/>
        <v>0</v>
      </c>
      <c r="AA54" s="101">
        <f t="shared" si="37"/>
        <v>0</v>
      </c>
      <c r="AB54" s="101">
        <f t="shared" si="37"/>
        <v>0</v>
      </c>
      <c r="AC54" s="101">
        <f t="shared" si="37"/>
        <v>0</v>
      </c>
      <c r="AD54" s="101">
        <f t="shared" si="37"/>
        <v>0</v>
      </c>
      <c r="AE54" s="101">
        <f t="shared" si="37"/>
        <v>0</v>
      </c>
      <c r="AF54" s="101">
        <f t="shared" si="37"/>
        <v>0</v>
      </c>
      <c r="AG54" s="101">
        <f t="shared" si="37"/>
        <v>0</v>
      </c>
      <c r="AH54" s="101">
        <f t="shared" si="37"/>
        <v>0</v>
      </c>
      <c r="AI54" s="101">
        <f t="shared" si="37"/>
        <v>0</v>
      </c>
      <c r="AJ54" s="101">
        <f t="shared" si="37"/>
        <v>0</v>
      </c>
      <c r="AK54" s="101">
        <f t="shared" ref="AK54:BP54" si="38">SUM(AK55:AK56)</f>
        <v>0</v>
      </c>
      <c r="AL54" s="101">
        <f t="shared" si="38"/>
        <v>0</v>
      </c>
      <c r="AM54" s="101">
        <f t="shared" si="38"/>
        <v>0</v>
      </c>
      <c r="AN54" s="101">
        <f t="shared" si="38"/>
        <v>0</v>
      </c>
      <c r="AO54" s="101">
        <f t="shared" si="38"/>
        <v>0</v>
      </c>
      <c r="AP54" s="101">
        <f t="shared" si="38"/>
        <v>0</v>
      </c>
      <c r="AQ54" s="101">
        <f t="shared" si="38"/>
        <v>0</v>
      </c>
      <c r="AR54" s="101">
        <f t="shared" si="38"/>
        <v>0</v>
      </c>
      <c r="AS54" s="101">
        <f t="shared" si="38"/>
        <v>0</v>
      </c>
      <c r="AT54" s="101">
        <f t="shared" si="38"/>
        <v>0</v>
      </c>
      <c r="AU54" s="101">
        <f t="shared" si="38"/>
        <v>0</v>
      </c>
      <c r="AV54" s="101">
        <f t="shared" si="38"/>
        <v>0</v>
      </c>
      <c r="AW54" s="101">
        <f t="shared" si="38"/>
        <v>0</v>
      </c>
      <c r="AX54" s="101">
        <f t="shared" si="38"/>
        <v>15.02</v>
      </c>
      <c r="AY54" s="101">
        <f t="shared" si="38"/>
        <v>0</v>
      </c>
      <c r="AZ54" s="101">
        <f t="shared" si="38"/>
        <v>0</v>
      </c>
      <c r="BA54" s="101">
        <f t="shared" si="38"/>
        <v>3.23</v>
      </c>
      <c r="BB54" s="101">
        <f t="shared" si="38"/>
        <v>0</v>
      </c>
      <c r="BC54" s="101">
        <f t="shared" si="38"/>
        <v>0</v>
      </c>
      <c r="BD54" s="101">
        <f t="shared" si="38"/>
        <v>0</v>
      </c>
      <c r="BE54" s="101">
        <f t="shared" si="38"/>
        <v>0</v>
      </c>
      <c r="BF54" s="101">
        <f t="shared" si="38"/>
        <v>0</v>
      </c>
      <c r="BG54" s="101">
        <f t="shared" si="38"/>
        <v>0</v>
      </c>
      <c r="BH54" s="101">
        <f t="shared" si="38"/>
        <v>0</v>
      </c>
      <c r="BI54" s="101">
        <f t="shared" si="38"/>
        <v>0</v>
      </c>
      <c r="BJ54" s="101">
        <f t="shared" si="38"/>
        <v>0</v>
      </c>
      <c r="BK54" s="101">
        <f t="shared" si="38"/>
        <v>0</v>
      </c>
      <c r="BL54" s="101">
        <f t="shared" si="38"/>
        <v>16.489999999999998</v>
      </c>
      <c r="BM54" s="101">
        <f t="shared" si="38"/>
        <v>0</v>
      </c>
      <c r="BN54" s="101">
        <f t="shared" si="38"/>
        <v>0</v>
      </c>
      <c r="BO54" s="101">
        <f t="shared" si="38"/>
        <v>5.96</v>
      </c>
      <c r="BP54" s="101">
        <f t="shared" si="38"/>
        <v>0</v>
      </c>
      <c r="BQ54" s="101">
        <f t="shared" ref="BQ54:BX54" si="39">SUM(BQ55:BQ56)</f>
        <v>0</v>
      </c>
      <c r="BR54" s="101">
        <f t="shared" si="39"/>
        <v>0</v>
      </c>
      <c r="BS54" s="101">
        <f t="shared" si="39"/>
        <v>0</v>
      </c>
      <c r="BT54" s="101">
        <f t="shared" si="39"/>
        <v>0</v>
      </c>
      <c r="BU54" s="101">
        <f t="shared" si="39"/>
        <v>0</v>
      </c>
      <c r="BV54" s="101">
        <f t="shared" si="39"/>
        <v>0</v>
      </c>
      <c r="BW54" s="101">
        <f t="shared" si="39"/>
        <v>0</v>
      </c>
      <c r="BX54" s="101">
        <f t="shared" si="39"/>
        <v>0</v>
      </c>
      <c r="BY54" s="132" t="s">
        <v>105</v>
      </c>
    </row>
    <row r="55" spans="1:77" s="567" customFormat="1" ht="31.5" x14ac:dyDescent="0.25">
      <c r="A55" s="559"/>
      <c r="B55" s="554" t="s">
        <v>147</v>
      </c>
      <c r="C55" s="583" t="str">
        <f>'3'!C53</f>
        <v>Реконструкция  ВЛ-10кВ ПСТ Перевальное, Л-7, отпайка от опоры 98 на полигон</v>
      </c>
      <c r="D55" s="528" t="str">
        <f>'3'!D53</f>
        <v>I_102PESCR1</v>
      </c>
      <c r="E55" s="560">
        <f>'3'!L53</f>
        <v>1.47</v>
      </c>
      <c r="F55" s="578">
        <f t="shared" ref="F55:F56" si="40">SUM(F56:F56)</f>
        <v>0</v>
      </c>
      <c r="G55" s="560">
        <v>0</v>
      </c>
      <c r="H55" s="560">
        <v>0</v>
      </c>
      <c r="I55" s="560">
        <v>0</v>
      </c>
      <c r="J55" s="560">
        <v>0</v>
      </c>
      <c r="K55" s="560">
        <v>0</v>
      </c>
      <c r="L55" s="560">
        <v>0</v>
      </c>
      <c r="M55" s="560">
        <v>0</v>
      </c>
      <c r="N55" s="560">
        <v>0</v>
      </c>
      <c r="O55" s="560">
        <v>0</v>
      </c>
      <c r="P55" s="560">
        <v>0</v>
      </c>
      <c r="Q55" s="560">
        <v>0</v>
      </c>
      <c r="R55" s="560">
        <v>0</v>
      </c>
      <c r="S55" s="560">
        <v>0</v>
      </c>
      <c r="T55" s="560">
        <v>0</v>
      </c>
      <c r="U55" s="560">
        <v>0</v>
      </c>
      <c r="V55" s="560">
        <v>1.47</v>
      </c>
      <c r="W55" s="560">
        <v>0</v>
      </c>
      <c r="X55" s="560">
        <v>0</v>
      </c>
      <c r="Y55" s="560">
        <v>2.73</v>
      </c>
      <c r="Z55" s="560">
        <v>0</v>
      </c>
      <c r="AA55" s="560">
        <v>0</v>
      </c>
      <c r="AB55" s="560" t="s">
        <v>105</v>
      </c>
      <c r="AC55" s="560" t="s">
        <v>105</v>
      </c>
      <c r="AD55" s="560" t="s">
        <v>105</v>
      </c>
      <c r="AE55" s="560" t="s">
        <v>105</v>
      </c>
      <c r="AF55" s="560" t="s">
        <v>105</v>
      </c>
      <c r="AG55" s="560" t="s">
        <v>105</v>
      </c>
      <c r="AH55" s="560" t="s">
        <v>105</v>
      </c>
      <c r="AI55" s="560">
        <v>0</v>
      </c>
      <c r="AJ55" s="560">
        <v>0</v>
      </c>
      <c r="AK55" s="560">
        <v>0</v>
      </c>
      <c r="AL55" s="560">
        <v>0</v>
      </c>
      <c r="AM55" s="560">
        <v>0</v>
      </c>
      <c r="AN55" s="560">
        <v>0</v>
      </c>
      <c r="AO55" s="560">
        <v>0</v>
      </c>
      <c r="AP55" s="560" t="s">
        <v>105</v>
      </c>
      <c r="AQ55" s="560" t="s">
        <v>105</v>
      </c>
      <c r="AR55" s="560" t="s">
        <v>105</v>
      </c>
      <c r="AS55" s="560" t="s">
        <v>105</v>
      </c>
      <c r="AT55" s="560" t="s">
        <v>105</v>
      </c>
      <c r="AU55" s="560" t="s">
        <v>105</v>
      </c>
      <c r="AV55" s="560" t="s">
        <v>105</v>
      </c>
      <c r="AW55" s="560">
        <v>0</v>
      </c>
      <c r="AX55" s="560">
        <v>0</v>
      </c>
      <c r="AY55" s="560">
        <v>0</v>
      </c>
      <c r="AZ55" s="560">
        <v>0</v>
      </c>
      <c r="BA55" s="560">
        <v>0</v>
      </c>
      <c r="BB55" s="560">
        <v>0</v>
      </c>
      <c r="BC55" s="560">
        <v>0</v>
      </c>
      <c r="BD55" s="560" t="s">
        <v>105</v>
      </c>
      <c r="BE55" s="560" t="s">
        <v>105</v>
      </c>
      <c r="BF55" s="560" t="s">
        <v>105</v>
      </c>
      <c r="BG55" s="560" t="s">
        <v>105</v>
      </c>
      <c r="BH55" s="560" t="s">
        <v>105</v>
      </c>
      <c r="BI55" s="560" t="s">
        <v>105</v>
      </c>
      <c r="BJ55" s="560" t="s">
        <v>105</v>
      </c>
      <c r="BK55" s="560">
        <f>U55+AI55+AW55</f>
        <v>0</v>
      </c>
      <c r="BL55" s="560">
        <f t="shared" ref="BL55:BQ56" si="41">V55+AJ55+AX55</f>
        <v>1.47</v>
      </c>
      <c r="BM55" s="560">
        <f t="shared" si="41"/>
        <v>0</v>
      </c>
      <c r="BN55" s="560">
        <f t="shared" si="41"/>
        <v>0</v>
      </c>
      <c r="BO55" s="560">
        <f t="shared" si="41"/>
        <v>2.73</v>
      </c>
      <c r="BP55" s="560">
        <f t="shared" si="41"/>
        <v>0</v>
      </c>
      <c r="BQ55" s="560">
        <f t="shared" si="41"/>
        <v>0</v>
      </c>
      <c r="BR55" s="101">
        <f t="shared" ref="BR55:BR56" si="42">SUM(BR56:BR56)</f>
        <v>0</v>
      </c>
      <c r="BS55" s="101">
        <f t="shared" ref="BS55:BS56" si="43">SUM(BS56:BS56)</f>
        <v>0</v>
      </c>
      <c r="BT55" s="101">
        <f t="shared" ref="BT55:BT56" si="44">SUM(BT56:BT56)</f>
        <v>0</v>
      </c>
      <c r="BU55" s="101">
        <f t="shared" ref="BU55:BU56" si="45">SUM(BU56:BU56)</f>
        <v>0</v>
      </c>
      <c r="BV55" s="101">
        <f t="shared" ref="BV55:BV56" si="46">SUM(BV56:BV56)</f>
        <v>0</v>
      </c>
      <c r="BW55" s="101">
        <f t="shared" ref="BW55:BW56" si="47">SUM(BW56:BW56)</f>
        <v>0</v>
      </c>
      <c r="BX55" s="101">
        <f t="shared" ref="BX55:BX56" si="48">SUM(BX56:BX56)</f>
        <v>0</v>
      </c>
      <c r="BY55" s="580" t="s">
        <v>105</v>
      </c>
    </row>
    <row r="56" spans="1:77" s="567" customFormat="1" x14ac:dyDescent="0.25">
      <c r="A56" s="559"/>
      <c r="B56" s="554" t="s">
        <v>147</v>
      </c>
      <c r="C56" s="583" t="str">
        <f>'3'!C54</f>
        <v>Реконструкция  КЛ-10кВ ПС Евпатория ТП-101</v>
      </c>
      <c r="D56" s="528" t="str">
        <f>'3'!D54</f>
        <v>K_102PESCR1</v>
      </c>
      <c r="E56" s="560">
        <f>'3'!L54</f>
        <v>15.02</v>
      </c>
      <c r="F56" s="578">
        <f t="shared" si="40"/>
        <v>0</v>
      </c>
      <c r="G56" s="560">
        <v>0</v>
      </c>
      <c r="H56" s="560">
        <v>0</v>
      </c>
      <c r="I56" s="560">
        <v>0</v>
      </c>
      <c r="J56" s="560">
        <v>0</v>
      </c>
      <c r="K56" s="560">
        <v>0</v>
      </c>
      <c r="L56" s="560">
        <v>0</v>
      </c>
      <c r="M56" s="560">
        <v>0</v>
      </c>
      <c r="N56" s="560">
        <v>0</v>
      </c>
      <c r="O56" s="560">
        <v>0</v>
      </c>
      <c r="P56" s="560">
        <v>0</v>
      </c>
      <c r="Q56" s="560">
        <v>0</v>
      </c>
      <c r="R56" s="560">
        <v>0</v>
      </c>
      <c r="S56" s="560">
        <v>0</v>
      </c>
      <c r="T56" s="560">
        <v>0</v>
      </c>
      <c r="U56" s="560">
        <v>0</v>
      </c>
      <c r="V56" s="560">
        <v>0</v>
      </c>
      <c r="W56" s="560">
        <v>0</v>
      </c>
      <c r="X56" s="560">
        <v>0</v>
      </c>
      <c r="Y56" s="560">
        <v>0</v>
      </c>
      <c r="Z56" s="560">
        <v>0</v>
      </c>
      <c r="AA56" s="560">
        <v>0</v>
      </c>
      <c r="AB56" s="560" t="s">
        <v>105</v>
      </c>
      <c r="AC56" s="560" t="s">
        <v>105</v>
      </c>
      <c r="AD56" s="560" t="s">
        <v>105</v>
      </c>
      <c r="AE56" s="560" t="s">
        <v>105</v>
      </c>
      <c r="AF56" s="560" t="s">
        <v>105</v>
      </c>
      <c r="AG56" s="560" t="s">
        <v>105</v>
      </c>
      <c r="AH56" s="560" t="s">
        <v>105</v>
      </c>
      <c r="AI56" s="560">
        <v>0</v>
      </c>
      <c r="AJ56" s="560">
        <v>0</v>
      </c>
      <c r="AK56" s="560">
        <v>0</v>
      </c>
      <c r="AL56" s="560">
        <v>0</v>
      </c>
      <c r="AM56" s="560">
        <v>0</v>
      </c>
      <c r="AN56" s="560">
        <v>0</v>
      </c>
      <c r="AO56" s="560">
        <v>0</v>
      </c>
      <c r="AP56" s="560" t="s">
        <v>105</v>
      </c>
      <c r="AQ56" s="560" t="s">
        <v>105</v>
      </c>
      <c r="AR56" s="560" t="s">
        <v>105</v>
      </c>
      <c r="AS56" s="560" t="s">
        <v>105</v>
      </c>
      <c r="AT56" s="560" t="s">
        <v>105</v>
      </c>
      <c r="AU56" s="560" t="s">
        <v>105</v>
      </c>
      <c r="AV56" s="560" t="s">
        <v>105</v>
      </c>
      <c r="AW56" s="560">
        <v>0</v>
      </c>
      <c r="AX56" s="560">
        <v>15.02</v>
      </c>
      <c r="AY56" s="560">
        <v>0</v>
      </c>
      <c r="AZ56" s="560">
        <v>0</v>
      </c>
      <c r="BA56" s="560">
        <v>3.23</v>
      </c>
      <c r="BB56" s="560">
        <v>0</v>
      </c>
      <c r="BC56" s="560">
        <v>0</v>
      </c>
      <c r="BD56" s="560" t="s">
        <v>105</v>
      </c>
      <c r="BE56" s="560" t="s">
        <v>105</v>
      </c>
      <c r="BF56" s="560" t="s">
        <v>105</v>
      </c>
      <c r="BG56" s="560" t="s">
        <v>105</v>
      </c>
      <c r="BH56" s="560" t="s">
        <v>105</v>
      </c>
      <c r="BI56" s="560" t="s">
        <v>105</v>
      </c>
      <c r="BJ56" s="560" t="s">
        <v>105</v>
      </c>
      <c r="BK56" s="560">
        <f>U56+AI56+AW56</f>
        <v>0</v>
      </c>
      <c r="BL56" s="560">
        <f t="shared" si="41"/>
        <v>15.02</v>
      </c>
      <c r="BM56" s="560">
        <f t="shared" si="41"/>
        <v>0</v>
      </c>
      <c r="BN56" s="560">
        <f t="shared" si="41"/>
        <v>0</v>
      </c>
      <c r="BO56" s="560">
        <f t="shared" si="41"/>
        <v>3.23</v>
      </c>
      <c r="BP56" s="560">
        <f t="shared" si="41"/>
        <v>0</v>
      </c>
      <c r="BQ56" s="560">
        <f t="shared" si="41"/>
        <v>0</v>
      </c>
      <c r="BR56" s="101">
        <f t="shared" si="42"/>
        <v>0</v>
      </c>
      <c r="BS56" s="101">
        <f t="shared" si="43"/>
        <v>0</v>
      </c>
      <c r="BT56" s="101">
        <f t="shared" si="44"/>
        <v>0</v>
      </c>
      <c r="BU56" s="101">
        <f t="shared" si="45"/>
        <v>0</v>
      </c>
      <c r="BV56" s="101">
        <f t="shared" si="46"/>
        <v>0</v>
      </c>
      <c r="BW56" s="101">
        <f t="shared" si="47"/>
        <v>0</v>
      </c>
      <c r="BX56" s="101">
        <f t="shared" si="48"/>
        <v>0</v>
      </c>
      <c r="BY56" s="580" t="s">
        <v>105</v>
      </c>
    </row>
    <row r="57" spans="1:77" ht="31.5" x14ac:dyDescent="0.25">
      <c r="A57" s="39"/>
      <c r="B57" s="412" t="s">
        <v>149</v>
      </c>
      <c r="C57" s="467" t="s">
        <v>150</v>
      </c>
      <c r="D57" s="414" t="s">
        <v>91</v>
      </c>
      <c r="E57" s="101">
        <v>0</v>
      </c>
      <c r="F57" s="101">
        <v>0</v>
      </c>
      <c r="G57" s="101">
        <v>0</v>
      </c>
      <c r="H57" s="101">
        <v>0</v>
      </c>
      <c r="I57" s="101">
        <v>0</v>
      </c>
      <c r="J57" s="101">
        <v>0</v>
      </c>
      <c r="K57" s="101">
        <v>0</v>
      </c>
      <c r="L57" s="101">
        <v>0</v>
      </c>
      <c r="M57" s="101">
        <v>0</v>
      </c>
      <c r="N57" s="101">
        <v>0</v>
      </c>
      <c r="O57" s="101">
        <v>0</v>
      </c>
      <c r="P57" s="101">
        <v>0</v>
      </c>
      <c r="Q57" s="101">
        <v>0</v>
      </c>
      <c r="R57" s="101">
        <v>0</v>
      </c>
      <c r="S57" s="101">
        <v>0</v>
      </c>
      <c r="T57" s="101">
        <v>0</v>
      </c>
      <c r="U57" s="101">
        <v>0</v>
      </c>
      <c r="V57" s="101">
        <v>0</v>
      </c>
      <c r="W57" s="101">
        <v>0</v>
      </c>
      <c r="X57" s="101">
        <v>0</v>
      </c>
      <c r="Y57" s="101">
        <v>0</v>
      </c>
      <c r="Z57" s="101">
        <v>0</v>
      </c>
      <c r="AA57" s="101">
        <v>0</v>
      </c>
      <c r="AB57" s="101">
        <v>0</v>
      </c>
      <c r="AC57" s="101">
        <v>0</v>
      </c>
      <c r="AD57" s="101">
        <v>0</v>
      </c>
      <c r="AE57" s="101">
        <v>0</v>
      </c>
      <c r="AF57" s="101">
        <v>0</v>
      </c>
      <c r="AG57" s="101">
        <v>0</v>
      </c>
      <c r="AH57" s="101">
        <v>0</v>
      </c>
      <c r="AI57" s="101">
        <v>0</v>
      </c>
      <c r="AJ57" s="101">
        <v>0</v>
      </c>
      <c r="AK57" s="101">
        <v>0</v>
      </c>
      <c r="AL57" s="101">
        <v>0</v>
      </c>
      <c r="AM57" s="101">
        <v>0</v>
      </c>
      <c r="AN57" s="101">
        <v>0</v>
      </c>
      <c r="AO57" s="101">
        <v>0</v>
      </c>
      <c r="AP57" s="101">
        <v>0</v>
      </c>
      <c r="AQ57" s="101">
        <v>0</v>
      </c>
      <c r="AR57" s="101">
        <v>0</v>
      </c>
      <c r="AS57" s="101">
        <v>0</v>
      </c>
      <c r="AT57" s="101">
        <v>0</v>
      </c>
      <c r="AU57" s="101">
        <v>0</v>
      </c>
      <c r="AV57" s="101">
        <v>0</v>
      </c>
      <c r="AW57" s="101">
        <v>0</v>
      </c>
      <c r="AX57" s="101">
        <v>0</v>
      </c>
      <c r="AY57" s="101">
        <v>0</v>
      </c>
      <c r="AZ57" s="101">
        <v>0</v>
      </c>
      <c r="BA57" s="101">
        <v>0</v>
      </c>
      <c r="BB57" s="101">
        <v>0</v>
      </c>
      <c r="BC57" s="101">
        <v>0</v>
      </c>
      <c r="BD57" s="101">
        <v>0</v>
      </c>
      <c r="BE57" s="101">
        <v>0</v>
      </c>
      <c r="BF57" s="101">
        <v>0</v>
      </c>
      <c r="BG57" s="101">
        <v>0</v>
      </c>
      <c r="BH57" s="101">
        <v>0</v>
      </c>
      <c r="BI57" s="101">
        <v>0</v>
      </c>
      <c r="BJ57" s="101">
        <v>0</v>
      </c>
      <c r="BK57" s="101">
        <v>0</v>
      </c>
      <c r="BL57" s="101">
        <v>0</v>
      </c>
      <c r="BM57" s="101">
        <v>0</v>
      </c>
      <c r="BN57" s="101">
        <v>0</v>
      </c>
      <c r="BO57" s="101">
        <v>0</v>
      </c>
      <c r="BP57" s="101">
        <v>0</v>
      </c>
      <c r="BQ57" s="101">
        <v>0</v>
      </c>
      <c r="BR57" s="101">
        <v>0</v>
      </c>
      <c r="BS57" s="101">
        <v>0</v>
      </c>
      <c r="BT57" s="101">
        <v>0</v>
      </c>
      <c r="BU57" s="101">
        <v>0</v>
      </c>
      <c r="BV57" s="101">
        <v>0</v>
      </c>
      <c r="BW57" s="101">
        <v>0</v>
      </c>
      <c r="BX57" s="101">
        <v>0</v>
      </c>
      <c r="BY57" s="459" t="s">
        <v>105</v>
      </c>
    </row>
    <row r="58" spans="1:77" ht="31.5" x14ac:dyDescent="0.25">
      <c r="A58" s="39"/>
      <c r="B58" s="40" t="s">
        <v>151</v>
      </c>
      <c r="C58" s="169" t="s">
        <v>152</v>
      </c>
      <c r="D58" s="101" t="s">
        <v>91</v>
      </c>
      <c r="E58" s="101">
        <v>0</v>
      </c>
      <c r="F58" s="101">
        <v>0</v>
      </c>
      <c r="G58" s="101">
        <v>0</v>
      </c>
      <c r="H58" s="101">
        <v>0</v>
      </c>
      <c r="I58" s="101">
        <v>0</v>
      </c>
      <c r="J58" s="101">
        <v>0</v>
      </c>
      <c r="K58" s="101">
        <v>0</v>
      </c>
      <c r="L58" s="101">
        <v>0</v>
      </c>
      <c r="M58" s="101">
        <v>0</v>
      </c>
      <c r="N58" s="101">
        <v>0</v>
      </c>
      <c r="O58" s="101">
        <v>0</v>
      </c>
      <c r="P58" s="101">
        <v>0</v>
      </c>
      <c r="Q58" s="101">
        <v>0</v>
      </c>
      <c r="R58" s="101">
        <v>0</v>
      </c>
      <c r="S58" s="101">
        <v>0</v>
      </c>
      <c r="T58" s="101">
        <v>0</v>
      </c>
      <c r="U58" s="101">
        <v>0</v>
      </c>
      <c r="V58" s="101">
        <v>0</v>
      </c>
      <c r="W58" s="101">
        <v>0</v>
      </c>
      <c r="X58" s="101">
        <v>0</v>
      </c>
      <c r="Y58" s="101">
        <v>0</v>
      </c>
      <c r="Z58" s="101">
        <v>0</v>
      </c>
      <c r="AA58" s="101">
        <v>0</v>
      </c>
      <c r="AB58" s="101">
        <v>0</v>
      </c>
      <c r="AC58" s="101">
        <v>0</v>
      </c>
      <c r="AD58" s="101">
        <v>0</v>
      </c>
      <c r="AE58" s="101">
        <v>0</v>
      </c>
      <c r="AF58" s="101">
        <v>0</v>
      </c>
      <c r="AG58" s="101">
        <v>0</v>
      </c>
      <c r="AH58" s="101">
        <v>0</v>
      </c>
      <c r="AI58" s="101">
        <v>0</v>
      </c>
      <c r="AJ58" s="101">
        <v>0</v>
      </c>
      <c r="AK58" s="101">
        <v>0</v>
      </c>
      <c r="AL58" s="101">
        <v>0</v>
      </c>
      <c r="AM58" s="101">
        <v>0</v>
      </c>
      <c r="AN58" s="101">
        <v>0</v>
      </c>
      <c r="AO58" s="101">
        <v>0</v>
      </c>
      <c r="AP58" s="101">
        <v>0</v>
      </c>
      <c r="AQ58" s="101">
        <v>0</v>
      </c>
      <c r="AR58" s="101">
        <v>0</v>
      </c>
      <c r="AS58" s="101">
        <v>0</v>
      </c>
      <c r="AT58" s="101">
        <v>0</v>
      </c>
      <c r="AU58" s="101">
        <v>0</v>
      </c>
      <c r="AV58" s="101">
        <v>0</v>
      </c>
      <c r="AW58" s="101">
        <v>0</v>
      </c>
      <c r="AX58" s="101">
        <v>0</v>
      </c>
      <c r="AY58" s="101">
        <v>0</v>
      </c>
      <c r="AZ58" s="101">
        <v>0</v>
      </c>
      <c r="BA58" s="101">
        <v>0</v>
      </c>
      <c r="BB58" s="101">
        <v>0</v>
      </c>
      <c r="BC58" s="101">
        <v>0</v>
      </c>
      <c r="BD58" s="101">
        <v>0</v>
      </c>
      <c r="BE58" s="101">
        <v>0</v>
      </c>
      <c r="BF58" s="101">
        <v>0</v>
      </c>
      <c r="BG58" s="101">
        <v>0</v>
      </c>
      <c r="BH58" s="101">
        <v>0</v>
      </c>
      <c r="BI58" s="101">
        <v>0</v>
      </c>
      <c r="BJ58" s="101">
        <v>0</v>
      </c>
      <c r="BK58" s="101">
        <v>0</v>
      </c>
      <c r="BL58" s="101">
        <v>0</v>
      </c>
      <c r="BM58" s="101">
        <v>0</v>
      </c>
      <c r="BN58" s="101">
        <v>0</v>
      </c>
      <c r="BO58" s="101">
        <v>0</v>
      </c>
      <c r="BP58" s="101">
        <v>0</v>
      </c>
      <c r="BQ58" s="101">
        <v>0</v>
      </c>
      <c r="BR58" s="101">
        <v>0</v>
      </c>
      <c r="BS58" s="101">
        <v>0</v>
      </c>
      <c r="BT58" s="101">
        <v>0</v>
      </c>
      <c r="BU58" s="101">
        <v>0</v>
      </c>
      <c r="BV58" s="101">
        <v>0</v>
      </c>
      <c r="BW58" s="101">
        <v>0</v>
      </c>
      <c r="BX58" s="101">
        <v>0</v>
      </c>
      <c r="BY58" s="132" t="s">
        <v>105</v>
      </c>
    </row>
    <row r="59" spans="1:77" ht="31.5" x14ac:dyDescent="0.25">
      <c r="A59" s="39"/>
      <c r="B59" s="40" t="s">
        <v>153</v>
      </c>
      <c r="C59" s="169" t="s">
        <v>154</v>
      </c>
      <c r="D59" s="101" t="s">
        <v>91</v>
      </c>
      <c r="E59" s="101">
        <v>0</v>
      </c>
      <c r="F59" s="101">
        <v>0</v>
      </c>
      <c r="G59" s="101">
        <v>0</v>
      </c>
      <c r="H59" s="101">
        <v>0</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101">
        <v>0</v>
      </c>
      <c r="AC59" s="101">
        <v>0</v>
      </c>
      <c r="AD59" s="101">
        <v>0</v>
      </c>
      <c r="AE59" s="101">
        <v>0</v>
      </c>
      <c r="AF59" s="101">
        <v>0</v>
      </c>
      <c r="AG59" s="101">
        <v>0</v>
      </c>
      <c r="AH59" s="101">
        <v>0</v>
      </c>
      <c r="AI59" s="101">
        <v>0</v>
      </c>
      <c r="AJ59" s="101">
        <v>0</v>
      </c>
      <c r="AK59" s="101">
        <v>0</v>
      </c>
      <c r="AL59" s="101">
        <v>0</v>
      </c>
      <c r="AM59" s="101">
        <v>0</v>
      </c>
      <c r="AN59" s="101">
        <v>0</v>
      </c>
      <c r="AO59" s="101">
        <v>0</v>
      </c>
      <c r="AP59" s="101">
        <v>0</v>
      </c>
      <c r="AQ59" s="101">
        <v>0</v>
      </c>
      <c r="AR59" s="101">
        <v>0</v>
      </c>
      <c r="AS59" s="101">
        <v>0</v>
      </c>
      <c r="AT59" s="101">
        <v>0</v>
      </c>
      <c r="AU59" s="101">
        <v>0</v>
      </c>
      <c r="AV59" s="101">
        <v>0</v>
      </c>
      <c r="AW59" s="101">
        <v>0</v>
      </c>
      <c r="AX59" s="101">
        <v>0</v>
      </c>
      <c r="AY59" s="101">
        <v>0</v>
      </c>
      <c r="AZ59" s="101">
        <v>0</v>
      </c>
      <c r="BA59" s="101">
        <v>0</v>
      </c>
      <c r="BB59" s="101">
        <v>0</v>
      </c>
      <c r="BC59" s="101">
        <v>0</v>
      </c>
      <c r="BD59" s="101">
        <v>0</v>
      </c>
      <c r="BE59" s="101">
        <v>0</v>
      </c>
      <c r="BF59" s="101">
        <v>0</v>
      </c>
      <c r="BG59" s="101">
        <v>0</v>
      </c>
      <c r="BH59" s="101">
        <v>0</v>
      </c>
      <c r="BI59" s="101">
        <v>0</v>
      </c>
      <c r="BJ59" s="101">
        <v>0</v>
      </c>
      <c r="BK59" s="101">
        <v>0</v>
      </c>
      <c r="BL59" s="101">
        <v>0</v>
      </c>
      <c r="BM59" s="101">
        <v>0</v>
      </c>
      <c r="BN59" s="101">
        <v>0</v>
      </c>
      <c r="BO59" s="101">
        <v>0</v>
      </c>
      <c r="BP59" s="101">
        <v>0</v>
      </c>
      <c r="BQ59" s="101">
        <v>0</v>
      </c>
      <c r="BR59" s="101">
        <v>0</v>
      </c>
      <c r="BS59" s="101">
        <v>0</v>
      </c>
      <c r="BT59" s="101">
        <v>0</v>
      </c>
      <c r="BU59" s="101">
        <v>0</v>
      </c>
      <c r="BV59" s="101">
        <v>0</v>
      </c>
      <c r="BW59" s="101">
        <v>0</v>
      </c>
      <c r="BX59" s="101">
        <v>0</v>
      </c>
      <c r="BY59" s="132" t="s">
        <v>105</v>
      </c>
    </row>
    <row r="60" spans="1:77" ht="31.5" x14ac:dyDescent="0.25">
      <c r="A60" s="39"/>
      <c r="B60" s="40" t="s">
        <v>155</v>
      </c>
      <c r="C60" s="169" t="s">
        <v>156</v>
      </c>
      <c r="D60" s="101" t="s">
        <v>91</v>
      </c>
      <c r="E60" s="101">
        <v>0</v>
      </c>
      <c r="F60" s="101">
        <v>0</v>
      </c>
      <c r="G60" s="101">
        <v>0</v>
      </c>
      <c r="H60" s="101">
        <v>0</v>
      </c>
      <c r="I60" s="101">
        <v>0</v>
      </c>
      <c r="J60" s="101">
        <v>0</v>
      </c>
      <c r="K60" s="101">
        <v>0</v>
      </c>
      <c r="L60" s="101">
        <v>0</v>
      </c>
      <c r="M60" s="101">
        <v>0</v>
      </c>
      <c r="N60" s="101">
        <v>0</v>
      </c>
      <c r="O60" s="101">
        <v>0</v>
      </c>
      <c r="P60" s="101">
        <v>0</v>
      </c>
      <c r="Q60" s="101">
        <v>0</v>
      </c>
      <c r="R60" s="101">
        <v>0</v>
      </c>
      <c r="S60" s="101">
        <v>0</v>
      </c>
      <c r="T60" s="101">
        <v>0</v>
      </c>
      <c r="U60" s="101">
        <v>0</v>
      </c>
      <c r="V60" s="101">
        <v>0</v>
      </c>
      <c r="W60" s="101">
        <v>0</v>
      </c>
      <c r="X60" s="101">
        <v>0</v>
      </c>
      <c r="Y60" s="101">
        <v>0</v>
      </c>
      <c r="Z60" s="101">
        <v>0</v>
      </c>
      <c r="AA60" s="101">
        <v>0</v>
      </c>
      <c r="AB60" s="101">
        <v>0</v>
      </c>
      <c r="AC60" s="101">
        <v>0</v>
      </c>
      <c r="AD60" s="101">
        <v>0</v>
      </c>
      <c r="AE60" s="101">
        <v>0</v>
      </c>
      <c r="AF60" s="101">
        <v>0</v>
      </c>
      <c r="AG60" s="101">
        <v>0</v>
      </c>
      <c r="AH60" s="101">
        <v>0</v>
      </c>
      <c r="AI60" s="101">
        <v>0</v>
      </c>
      <c r="AJ60" s="101">
        <v>0</v>
      </c>
      <c r="AK60" s="101">
        <v>0</v>
      </c>
      <c r="AL60" s="101">
        <v>0</v>
      </c>
      <c r="AM60" s="101">
        <v>0</v>
      </c>
      <c r="AN60" s="101">
        <v>0</v>
      </c>
      <c r="AO60" s="101">
        <v>0</v>
      </c>
      <c r="AP60" s="101">
        <v>0</v>
      </c>
      <c r="AQ60" s="101">
        <v>0</v>
      </c>
      <c r="AR60" s="101">
        <v>0</v>
      </c>
      <c r="AS60" s="101">
        <v>0</v>
      </c>
      <c r="AT60" s="101">
        <v>0</v>
      </c>
      <c r="AU60" s="101">
        <v>0</v>
      </c>
      <c r="AV60" s="101">
        <v>0</v>
      </c>
      <c r="AW60" s="101">
        <v>0</v>
      </c>
      <c r="AX60" s="101">
        <v>0</v>
      </c>
      <c r="AY60" s="101">
        <v>0</v>
      </c>
      <c r="AZ60" s="101">
        <v>0</v>
      </c>
      <c r="BA60" s="101">
        <v>0</v>
      </c>
      <c r="BB60" s="101">
        <v>0</v>
      </c>
      <c r="BC60" s="101">
        <v>0</v>
      </c>
      <c r="BD60" s="101">
        <v>0</v>
      </c>
      <c r="BE60" s="101">
        <v>0</v>
      </c>
      <c r="BF60" s="101">
        <v>0</v>
      </c>
      <c r="BG60" s="101">
        <v>0</v>
      </c>
      <c r="BH60" s="101">
        <v>0</v>
      </c>
      <c r="BI60" s="101">
        <v>0</v>
      </c>
      <c r="BJ60" s="101">
        <v>0</v>
      </c>
      <c r="BK60" s="101">
        <v>0</v>
      </c>
      <c r="BL60" s="101">
        <v>0</v>
      </c>
      <c r="BM60" s="101">
        <v>0</v>
      </c>
      <c r="BN60" s="101">
        <v>0</v>
      </c>
      <c r="BO60" s="101">
        <v>0</v>
      </c>
      <c r="BP60" s="101">
        <v>0</v>
      </c>
      <c r="BQ60" s="101">
        <v>0</v>
      </c>
      <c r="BR60" s="101">
        <v>0</v>
      </c>
      <c r="BS60" s="101">
        <v>0</v>
      </c>
      <c r="BT60" s="101">
        <v>0</v>
      </c>
      <c r="BU60" s="101">
        <v>0</v>
      </c>
      <c r="BV60" s="101">
        <v>0</v>
      </c>
      <c r="BW60" s="101">
        <v>0</v>
      </c>
      <c r="BX60" s="101">
        <v>0</v>
      </c>
      <c r="BY60" s="132" t="s">
        <v>105</v>
      </c>
    </row>
    <row r="61" spans="1:77" ht="31.5" x14ac:dyDescent="0.25">
      <c r="A61" s="39"/>
      <c r="B61" s="40" t="s">
        <v>157</v>
      </c>
      <c r="C61" s="169" t="s">
        <v>158</v>
      </c>
      <c r="D61" s="101" t="s">
        <v>91</v>
      </c>
      <c r="E61" s="101">
        <v>0</v>
      </c>
      <c r="F61" s="101">
        <v>0</v>
      </c>
      <c r="G61" s="101">
        <v>0</v>
      </c>
      <c r="H61" s="101">
        <v>0</v>
      </c>
      <c r="I61" s="101">
        <v>0</v>
      </c>
      <c r="J61" s="101">
        <v>0</v>
      </c>
      <c r="K61" s="101">
        <v>0</v>
      </c>
      <c r="L61" s="101">
        <v>0</v>
      </c>
      <c r="M61" s="101">
        <v>0</v>
      </c>
      <c r="N61" s="101">
        <v>0</v>
      </c>
      <c r="O61" s="101">
        <v>0</v>
      </c>
      <c r="P61" s="101">
        <v>0</v>
      </c>
      <c r="Q61" s="101">
        <v>0</v>
      </c>
      <c r="R61" s="101">
        <v>0</v>
      </c>
      <c r="S61" s="101">
        <v>0</v>
      </c>
      <c r="T61" s="101">
        <v>0</v>
      </c>
      <c r="U61" s="101">
        <v>0</v>
      </c>
      <c r="V61" s="101">
        <v>0</v>
      </c>
      <c r="W61" s="101">
        <v>0</v>
      </c>
      <c r="X61" s="101">
        <v>0</v>
      </c>
      <c r="Y61" s="101">
        <v>0</v>
      </c>
      <c r="Z61" s="101">
        <v>0</v>
      </c>
      <c r="AA61" s="101">
        <v>0</v>
      </c>
      <c r="AB61" s="101">
        <v>0</v>
      </c>
      <c r="AC61" s="101">
        <v>0</v>
      </c>
      <c r="AD61" s="101">
        <v>0</v>
      </c>
      <c r="AE61" s="101">
        <v>0</v>
      </c>
      <c r="AF61" s="101">
        <v>0</v>
      </c>
      <c r="AG61" s="101">
        <v>0</v>
      </c>
      <c r="AH61" s="101">
        <v>0</v>
      </c>
      <c r="AI61" s="101">
        <v>0</v>
      </c>
      <c r="AJ61" s="101">
        <v>0</v>
      </c>
      <c r="AK61" s="101">
        <v>0</v>
      </c>
      <c r="AL61" s="101">
        <v>0</v>
      </c>
      <c r="AM61" s="101">
        <v>0</v>
      </c>
      <c r="AN61" s="101">
        <v>0</v>
      </c>
      <c r="AO61" s="101">
        <v>0</v>
      </c>
      <c r="AP61" s="101">
        <v>0</v>
      </c>
      <c r="AQ61" s="101">
        <v>0</v>
      </c>
      <c r="AR61" s="101">
        <v>0</v>
      </c>
      <c r="AS61" s="101">
        <v>0</v>
      </c>
      <c r="AT61" s="101">
        <v>0</v>
      </c>
      <c r="AU61" s="101">
        <v>0</v>
      </c>
      <c r="AV61" s="101">
        <v>0</v>
      </c>
      <c r="AW61" s="101">
        <v>0</v>
      </c>
      <c r="AX61" s="101">
        <v>0</v>
      </c>
      <c r="AY61" s="101">
        <v>0</v>
      </c>
      <c r="AZ61" s="101">
        <v>0</v>
      </c>
      <c r="BA61" s="101">
        <v>0</v>
      </c>
      <c r="BB61" s="101">
        <v>0</v>
      </c>
      <c r="BC61" s="101">
        <v>0</v>
      </c>
      <c r="BD61" s="101">
        <v>0</v>
      </c>
      <c r="BE61" s="101">
        <v>0</v>
      </c>
      <c r="BF61" s="101">
        <v>0</v>
      </c>
      <c r="BG61" s="101">
        <v>0</v>
      </c>
      <c r="BH61" s="101">
        <v>0</v>
      </c>
      <c r="BI61" s="101">
        <v>0</v>
      </c>
      <c r="BJ61" s="101">
        <v>0</v>
      </c>
      <c r="BK61" s="101">
        <v>0</v>
      </c>
      <c r="BL61" s="101">
        <v>0</v>
      </c>
      <c r="BM61" s="101">
        <v>0</v>
      </c>
      <c r="BN61" s="101">
        <v>0</v>
      </c>
      <c r="BO61" s="101">
        <v>0</v>
      </c>
      <c r="BP61" s="101">
        <v>0</v>
      </c>
      <c r="BQ61" s="101">
        <v>0</v>
      </c>
      <c r="BR61" s="101">
        <v>0</v>
      </c>
      <c r="BS61" s="101">
        <v>0</v>
      </c>
      <c r="BT61" s="101">
        <v>0</v>
      </c>
      <c r="BU61" s="101">
        <v>0</v>
      </c>
      <c r="BV61" s="101">
        <v>0</v>
      </c>
      <c r="BW61" s="101">
        <v>0</v>
      </c>
      <c r="BX61" s="101">
        <v>0</v>
      </c>
      <c r="BY61" s="132" t="s">
        <v>105</v>
      </c>
    </row>
    <row r="62" spans="1:77" ht="31.5" x14ac:dyDescent="0.25">
      <c r="A62" s="39"/>
      <c r="B62" s="40" t="s">
        <v>159</v>
      </c>
      <c r="C62" s="169" t="s">
        <v>160</v>
      </c>
      <c r="D62" s="101" t="s">
        <v>91</v>
      </c>
      <c r="E62" s="101">
        <v>0</v>
      </c>
      <c r="F62" s="101">
        <v>0</v>
      </c>
      <c r="G62" s="101">
        <v>0</v>
      </c>
      <c r="H62" s="101">
        <v>0</v>
      </c>
      <c r="I62" s="101">
        <v>0</v>
      </c>
      <c r="J62" s="101">
        <v>0</v>
      </c>
      <c r="K62" s="101">
        <v>0</v>
      </c>
      <c r="L62" s="101">
        <v>0</v>
      </c>
      <c r="M62" s="101">
        <v>0</v>
      </c>
      <c r="N62" s="101">
        <v>0</v>
      </c>
      <c r="O62" s="101">
        <v>0</v>
      </c>
      <c r="P62" s="101">
        <v>0</v>
      </c>
      <c r="Q62" s="101">
        <v>0</v>
      </c>
      <c r="R62" s="101">
        <v>0</v>
      </c>
      <c r="S62" s="101">
        <v>0</v>
      </c>
      <c r="T62" s="101">
        <v>0</v>
      </c>
      <c r="U62" s="101">
        <v>0</v>
      </c>
      <c r="V62" s="101">
        <v>0</v>
      </c>
      <c r="W62" s="101">
        <v>0</v>
      </c>
      <c r="X62" s="101">
        <v>0</v>
      </c>
      <c r="Y62" s="101">
        <v>0</v>
      </c>
      <c r="Z62" s="101">
        <v>0</v>
      </c>
      <c r="AA62" s="101">
        <v>0</v>
      </c>
      <c r="AB62" s="101">
        <v>0</v>
      </c>
      <c r="AC62" s="101">
        <v>0</v>
      </c>
      <c r="AD62" s="101">
        <v>0</v>
      </c>
      <c r="AE62" s="101">
        <v>0</v>
      </c>
      <c r="AF62" s="101">
        <v>0</v>
      </c>
      <c r="AG62" s="101">
        <v>0</v>
      </c>
      <c r="AH62" s="101">
        <v>0</v>
      </c>
      <c r="AI62" s="101">
        <v>0</v>
      </c>
      <c r="AJ62" s="101">
        <v>0</v>
      </c>
      <c r="AK62" s="101">
        <v>0</v>
      </c>
      <c r="AL62" s="101">
        <v>0</v>
      </c>
      <c r="AM62" s="101">
        <v>0</v>
      </c>
      <c r="AN62" s="101">
        <v>0</v>
      </c>
      <c r="AO62" s="101">
        <v>0</v>
      </c>
      <c r="AP62" s="101">
        <v>0</v>
      </c>
      <c r="AQ62" s="101">
        <v>0</v>
      </c>
      <c r="AR62" s="101">
        <v>0</v>
      </c>
      <c r="AS62" s="101">
        <v>0</v>
      </c>
      <c r="AT62" s="101">
        <v>0</v>
      </c>
      <c r="AU62" s="101">
        <v>0</v>
      </c>
      <c r="AV62" s="101">
        <v>0</v>
      </c>
      <c r="AW62" s="101">
        <v>0</v>
      </c>
      <c r="AX62" s="101">
        <v>0</v>
      </c>
      <c r="AY62" s="101">
        <v>0</v>
      </c>
      <c r="AZ62" s="101">
        <v>0</v>
      </c>
      <c r="BA62" s="101">
        <v>0</v>
      </c>
      <c r="BB62" s="101">
        <v>0</v>
      </c>
      <c r="BC62" s="101">
        <v>0</v>
      </c>
      <c r="BD62" s="101">
        <v>0</v>
      </c>
      <c r="BE62" s="101">
        <v>0</v>
      </c>
      <c r="BF62" s="101">
        <v>0</v>
      </c>
      <c r="BG62" s="101">
        <v>0</v>
      </c>
      <c r="BH62" s="101">
        <v>0</v>
      </c>
      <c r="BI62" s="101">
        <v>0</v>
      </c>
      <c r="BJ62" s="101">
        <v>0</v>
      </c>
      <c r="BK62" s="101">
        <v>0</v>
      </c>
      <c r="BL62" s="101">
        <v>0</v>
      </c>
      <c r="BM62" s="101">
        <v>0</v>
      </c>
      <c r="BN62" s="101">
        <v>0</v>
      </c>
      <c r="BO62" s="101">
        <v>0</v>
      </c>
      <c r="BP62" s="101">
        <v>0</v>
      </c>
      <c r="BQ62" s="101">
        <v>0</v>
      </c>
      <c r="BR62" s="101">
        <v>0</v>
      </c>
      <c r="BS62" s="101">
        <v>0</v>
      </c>
      <c r="BT62" s="101">
        <v>0</v>
      </c>
      <c r="BU62" s="101">
        <v>0</v>
      </c>
      <c r="BV62" s="101">
        <v>0</v>
      </c>
      <c r="BW62" s="101">
        <v>0</v>
      </c>
      <c r="BX62" s="101">
        <v>0</v>
      </c>
      <c r="BY62" s="132" t="s">
        <v>105</v>
      </c>
    </row>
    <row r="63" spans="1:77" ht="47.25" x14ac:dyDescent="0.25">
      <c r="A63" s="39"/>
      <c r="B63" s="40" t="s">
        <v>161</v>
      </c>
      <c r="C63" s="169" t="s">
        <v>162</v>
      </c>
      <c r="D63" s="101" t="s">
        <v>91</v>
      </c>
      <c r="E63" s="101">
        <v>0</v>
      </c>
      <c r="F63" s="101">
        <v>0</v>
      </c>
      <c r="G63" s="101">
        <v>0</v>
      </c>
      <c r="H63" s="101">
        <v>0</v>
      </c>
      <c r="I63" s="101">
        <v>0</v>
      </c>
      <c r="J63" s="101">
        <v>0</v>
      </c>
      <c r="K63" s="101">
        <v>0</v>
      </c>
      <c r="L63" s="101">
        <v>0</v>
      </c>
      <c r="M63" s="101">
        <v>0</v>
      </c>
      <c r="N63" s="101">
        <v>0</v>
      </c>
      <c r="O63" s="101">
        <v>0</v>
      </c>
      <c r="P63" s="101">
        <v>0</v>
      </c>
      <c r="Q63" s="101">
        <v>0</v>
      </c>
      <c r="R63" s="101">
        <v>0</v>
      </c>
      <c r="S63" s="101">
        <v>0</v>
      </c>
      <c r="T63" s="101">
        <v>0</v>
      </c>
      <c r="U63" s="101">
        <v>0</v>
      </c>
      <c r="V63" s="101">
        <v>0</v>
      </c>
      <c r="W63" s="101">
        <v>0</v>
      </c>
      <c r="X63" s="101">
        <v>0</v>
      </c>
      <c r="Y63" s="101">
        <v>0</v>
      </c>
      <c r="Z63" s="101">
        <v>0</v>
      </c>
      <c r="AA63" s="101">
        <v>0</v>
      </c>
      <c r="AB63" s="101">
        <v>0</v>
      </c>
      <c r="AC63" s="101">
        <v>0</v>
      </c>
      <c r="AD63" s="101">
        <v>0</v>
      </c>
      <c r="AE63" s="101">
        <v>0</v>
      </c>
      <c r="AF63" s="101">
        <v>0</v>
      </c>
      <c r="AG63" s="101">
        <v>0</v>
      </c>
      <c r="AH63" s="101">
        <v>0</v>
      </c>
      <c r="AI63" s="101">
        <v>0</v>
      </c>
      <c r="AJ63" s="101">
        <v>0</v>
      </c>
      <c r="AK63" s="101">
        <v>0</v>
      </c>
      <c r="AL63" s="101">
        <v>0</v>
      </c>
      <c r="AM63" s="101">
        <v>0</v>
      </c>
      <c r="AN63" s="101">
        <v>0</v>
      </c>
      <c r="AO63" s="101">
        <v>0</v>
      </c>
      <c r="AP63" s="101">
        <v>0</v>
      </c>
      <c r="AQ63" s="101">
        <v>0</v>
      </c>
      <c r="AR63" s="101">
        <v>0</v>
      </c>
      <c r="AS63" s="101">
        <v>0</v>
      </c>
      <c r="AT63" s="101">
        <v>0</v>
      </c>
      <c r="AU63" s="101">
        <v>0</v>
      </c>
      <c r="AV63" s="101">
        <v>0</v>
      </c>
      <c r="AW63" s="101">
        <v>0</v>
      </c>
      <c r="AX63" s="101">
        <v>0</v>
      </c>
      <c r="AY63" s="101">
        <v>0</v>
      </c>
      <c r="AZ63" s="101">
        <v>0</v>
      </c>
      <c r="BA63" s="101">
        <v>0</v>
      </c>
      <c r="BB63" s="101">
        <v>0</v>
      </c>
      <c r="BC63" s="101">
        <v>0</v>
      </c>
      <c r="BD63" s="101">
        <v>0</v>
      </c>
      <c r="BE63" s="101">
        <v>0</v>
      </c>
      <c r="BF63" s="101">
        <v>0</v>
      </c>
      <c r="BG63" s="101">
        <v>0</v>
      </c>
      <c r="BH63" s="101">
        <v>0</v>
      </c>
      <c r="BI63" s="101">
        <v>0</v>
      </c>
      <c r="BJ63" s="101">
        <v>0</v>
      </c>
      <c r="BK63" s="101">
        <v>0</v>
      </c>
      <c r="BL63" s="101">
        <v>0</v>
      </c>
      <c r="BM63" s="101">
        <v>0</v>
      </c>
      <c r="BN63" s="101">
        <v>0</v>
      </c>
      <c r="BO63" s="101">
        <v>0</v>
      </c>
      <c r="BP63" s="101">
        <v>0</v>
      </c>
      <c r="BQ63" s="101">
        <v>0</v>
      </c>
      <c r="BR63" s="101">
        <v>0</v>
      </c>
      <c r="BS63" s="101">
        <v>0</v>
      </c>
      <c r="BT63" s="101">
        <v>0</v>
      </c>
      <c r="BU63" s="101">
        <v>0</v>
      </c>
      <c r="BV63" s="101">
        <v>0</v>
      </c>
      <c r="BW63" s="101">
        <v>0</v>
      </c>
      <c r="BX63" s="101">
        <v>0</v>
      </c>
      <c r="BY63" s="132" t="s">
        <v>105</v>
      </c>
    </row>
    <row r="64" spans="1:77" ht="47.25" x14ac:dyDescent="0.25">
      <c r="A64" s="39"/>
      <c r="B64" s="40" t="s">
        <v>163</v>
      </c>
      <c r="C64" s="169" t="s">
        <v>164</v>
      </c>
      <c r="D64" s="101" t="s">
        <v>91</v>
      </c>
      <c r="E64" s="101">
        <v>0</v>
      </c>
      <c r="F64" s="101">
        <v>0</v>
      </c>
      <c r="G64" s="101">
        <v>0</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101">
        <v>0</v>
      </c>
      <c r="AC64" s="101">
        <v>0</v>
      </c>
      <c r="AD64" s="101">
        <v>0</v>
      </c>
      <c r="AE64" s="101">
        <v>0</v>
      </c>
      <c r="AF64" s="101">
        <v>0</v>
      </c>
      <c r="AG64" s="101">
        <v>0</v>
      </c>
      <c r="AH64" s="101">
        <v>0</v>
      </c>
      <c r="AI64" s="101">
        <v>0</v>
      </c>
      <c r="AJ64" s="101">
        <v>0</v>
      </c>
      <c r="AK64" s="101">
        <v>0</v>
      </c>
      <c r="AL64" s="101">
        <v>0</v>
      </c>
      <c r="AM64" s="101">
        <v>0</v>
      </c>
      <c r="AN64" s="101">
        <v>0</v>
      </c>
      <c r="AO64" s="101">
        <v>0</v>
      </c>
      <c r="AP64" s="101">
        <v>0</v>
      </c>
      <c r="AQ64" s="101">
        <v>0</v>
      </c>
      <c r="AR64" s="101">
        <v>0</v>
      </c>
      <c r="AS64" s="101">
        <v>0</v>
      </c>
      <c r="AT64" s="101">
        <v>0</v>
      </c>
      <c r="AU64" s="101">
        <v>0</v>
      </c>
      <c r="AV64" s="101">
        <v>0</v>
      </c>
      <c r="AW64" s="101">
        <v>0</v>
      </c>
      <c r="AX64" s="101">
        <v>0</v>
      </c>
      <c r="AY64" s="101">
        <v>0</v>
      </c>
      <c r="AZ64" s="101">
        <v>0</v>
      </c>
      <c r="BA64" s="101">
        <v>0</v>
      </c>
      <c r="BB64" s="101">
        <v>0</v>
      </c>
      <c r="BC64" s="101">
        <v>0</v>
      </c>
      <c r="BD64" s="101">
        <v>0</v>
      </c>
      <c r="BE64" s="101">
        <v>0</v>
      </c>
      <c r="BF64" s="101">
        <v>0</v>
      </c>
      <c r="BG64" s="101">
        <v>0</v>
      </c>
      <c r="BH64" s="101">
        <v>0</v>
      </c>
      <c r="BI64" s="101">
        <v>0</v>
      </c>
      <c r="BJ64" s="101">
        <v>0</v>
      </c>
      <c r="BK64" s="101">
        <v>0</v>
      </c>
      <c r="BL64" s="101">
        <v>0</v>
      </c>
      <c r="BM64" s="101">
        <v>0</v>
      </c>
      <c r="BN64" s="101">
        <v>0</v>
      </c>
      <c r="BO64" s="101">
        <v>0</v>
      </c>
      <c r="BP64" s="101">
        <v>0</v>
      </c>
      <c r="BQ64" s="101">
        <v>0</v>
      </c>
      <c r="BR64" s="101">
        <v>0</v>
      </c>
      <c r="BS64" s="101">
        <v>0</v>
      </c>
      <c r="BT64" s="101">
        <v>0</v>
      </c>
      <c r="BU64" s="101">
        <v>0</v>
      </c>
      <c r="BV64" s="101">
        <v>0</v>
      </c>
      <c r="BW64" s="101">
        <v>0</v>
      </c>
      <c r="BX64" s="101">
        <v>0</v>
      </c>
      <c r="BY64" s="132" t="s">
        <v>105</v>
      </c>
    </row>
    <row r="65" spans="1:91" ht="47.25" x14ac:dyDescent="0.25">
      <c r="A65" s="39"/>
      <c r="B65" s="40" t="s">
        <v>165</v>
      </c>
      <c r="C65" s="169" t="s">
        <v>166</v>
      </c>
      <c r="D65" s="101" t="s">
        <v>91</v>
      </c>
      <c r="E65" s="101">
        <v>0</v>
      </c>
      <c r="F65" s="101">
        <v>0</v>
      </c>
      <c r="G65" s="101">
        <v>0</v>
      </c>
      <c r="H65" s="101">
        <v>0</v>
      </c>
      <c r="I65" s="101">
        <v>0</v>
      </c>
      <c r="J65" s="101">
        <v>0</v>
      </c>
      <c r="K65" s="101">
        <v>0</v>
      </c>
      <c r="L65" s="101">
        <v>0</v>
      </c>
      <c r="M65" s="101">
        <v>0</v>
      </c>
      <c r="N65" s="101">
        <v>0</v>
      </c>
      <c r="O65" s="101">
        <v>0</v>
      </c>
      <c r="P65" s="101">
        <v>0</v>
      </c>
      <c r="Q65" s="101">
        <v>0</v>
      </c>
      <c r="R65" s="101">
        <v>0</v>
      </c>
      <c r="S65" s="101">
        <v>0</v>
      </c>
      <c r="T65" s="101">
        <v>0</v>
      </c>
      <c r="U65" s="101">
        <v>0</v>
      </c>
      <c r="V65" s="101">
        <v>0</v>
      </c>
      <c r="W65" s="101">
        <v>0</v>
      </c>
      <c r="X65" s="101">
        <v>0</v>
      </c>
      <c r="Y65" s="101">
        <v>0</v>
      </c>
      <c r="Z65" s="101">
        <v>0</v>
      </c>
      <c r="AA65" s="101">
        <v>0</v>
      </c>
      <c r="AB65" s="101">
        <v>0</v>
      </c>
      <c r="AC65" s="101">
        <v>0</v>
      </c>
      <c r="AD65" s="101">
        <v>0</v>
      </c>
      <c r="AE65" s="101">
        <v>0</v>
      </c>
      <c r="AF65" s="101">
        <v>0</v>
      </c>
      <c r="AG65" s="101">
        <v>0</v>
      </c>
      <c r="AH65" s="101">
        <v>0</v>
      </c>
      <c r="AI65" s="101">
        <v>0</v>
      </c>
      <c r="AJ65" s="101">
        <v>0</v>
      </c>
      <c r="AK65" s="101">
        <v>0</v>
      </c>
      <c r="AL65" s="101">
        <v>0</v>
      </c>
      <c r="AM65" s="101">
        <v>0</v>
      </c>
      <c r="AN65" s="101">
        <v>0</v>
      </c>
      <c r="AO65" s="101">
        <v>0</v>
      </c>
      <c r="AP65" s="101">
        <v>0</v>
      </c>
      <c r="AQ65" s="101">
        <v>0</v>
      </c>
      <c r="AR65" s="101">
        <v>0</v>
      </c>
      <c r="AS65" s="101">
        <v>0</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0</v>
      </c>
      <c r="BQ65" s="101">
        <v>0</v>
      </c>
      <c r="BR65" s="101">
        <v>0</v>
      </c>
      <c r="BS65" s="101">
        <v>0</v>
      </c>
      <c r="BT65" s="101">
        <v>0</v>
      </c>
      <c r="BU65" s="101">
        <v>0</v>
      </c>
      <c r="BV65" s="101">
        <v>0</v>
      </c>
      <c r="BW65" s="101">
        <v>0</v>
      </c>
      <c r="BX65" s="101">
        <v>0</v>
      </c>
      <c r="BY65" s="132" t="s">
        <v>105</v>
      </c>
    </row>
    <row r="66" spans="1:91" ht="47.25" x14ac:dyDescent="0.25">
      <c r="A66" s="39"/>
      <c r="B66" s="40" t="s">
        <v>167</v>
      </c>
      <c r="C66" s="169" t="s">
        <v>168</v>
      </c>
      <c r="D66" s="101" t="s">
        <v>91</v>
      </c>
      <c r="E66" s="101">
        <v>0</v>
      </c>
      <c r="F66" s="101">
        <v>0</v>
      </c>
      <c r="G66" s="101">
        <v>0</v>
      </c>
      <c r="H66" s="101">
        <v>0</v>
      </c>
      <c r="I66" s="101">
        <v>0</v>
      </c>
      <c r="J66" s="101">
        <v>0</v>
      </c>
      <c r="K66" s="101">
        <v>0</v>
      </c>
      <c r="L66" s="101">
        <v>0</v>
      </c>
      <c r="M66" s="101">
        <v>0</v>
      </c>
      <c r="N66" s="101">
        <v>0</v>
      </c>
      <c r="O66" s="101">
        <v>0</v>
      </c>
      <c r="P66" s="101">
        <v>0</v>
      </c>
      <c r="Q66" s="101">
        <v>0</v>
      </c>
      <c r="R66" s="101">
        <v>0</v>
      </c>
      <c r="S66" s="101">
        <v>0</v>
      </c>
      <c r="T66" s="101">
        <v>0</v>
      </c>
      <c r="U66" s="101">
        <v>0</v>
      </c>
      <c r="V66" s="101">
        <v>0</v>
      </c>
      <c r="W66" s="101">
        <v>0</v>
      </c>
      <c r="X66" s="101">
        <v>0</v>
      </c>
      <c r="Y66" s="101">
        <v>0</v>
      </c>
      <c r="Z66" s="101">
        <v>0</v>
      </c>
      <c r="AA66" s="101">
        <v>0</v>
      </c>
      <c r="AB66" s="101">
        <v>0</v>
      </c>
      <c r="AC66" s="101">
        <v>0</v>
      </c>
      <c r="AD66" s="101">
        <v>0</v>
      </c>
      <c r="AE66" s="101">
        <v>0</v>
      </c>
      <c r="AF66" s="101">
        <v>0</v>
      </c>
      <c r="AG66" s="101">
        <v>0</v>
      </c>
      <c r="AH66" s="101">
        <v>0</v>
      </c>
      <c r="AI66" s="101">
        <v>0</v>
      </c>
      <c r="AJ66" s="101">
        <v>0</v>
      </c>
      <c r="AK66" s="101">
        <v>0</v>
      </c>
      <c r="AL66" s="101">
        <v>0</v>
      </c>
      <c r="AM66" s="101">
        <v>0</v>
      </c>
      <c r="AN66" s="101">
        <v>0</v>
      </c>
      <c r="AO66" s="101">
        <v>0</v>
      </c>
      <c r="AP66" s="101">
        <v>0</v>
      </c>
      <c r="AQ66" s="101">
        <v>0</v>
      </c>
      <c r="AR66" s="101">
        <v>0</v>
      </c>
      <c r="AS66" s="101">
        <v>0</v>
      </c>
      <c r="AT66" s="101">
        <v>0</v>
      </c>
      <c r="AU66" s="101">
        <v>0</v>
      </c>
      <c r="AV66" s="101">
        <v>0</v>
      </c>
      <c r="AW66" s="101">
        <v>0</v>
      </c>
      <c r="AX66" s="101">
        <v>0</v>
      </c>
      <c r="AY66" s="101">
        <v>0</v>
      </c>
      <c r="AZ66" s="101">
        <v>0</v>
      </c>
      <c r="BA66" s="101">
        <v>0</v>
      </c>
      <c r="BB66" s="101">
        <v>0</v>
      </c>
      <c r="BC66" s="101">
        <v>0</v>
      </c>
      <c r="BD66" s="101">
        <v>0</v>
      </c>
      <c r="BE66" s="101">
        <v>0</v>
      </c>
      <c r="BF66" s="101">
        <v>0</v>
      </c>
      <c r="BG66" s="101">
        <v>0</v>
      </c>
      <c r="BH66" s="101">
        <v>0</v>
      </c>
      <c r="BI66" s="101">
        <v>0</v>
      </c>
      <c r="BJ66" s="101">
        <v>0</v>
      </c>
      <c r="BK66" s="101">
        <v>0</v>
      </c>
      <c r="BL66" s="101">
        <v>0</v>
      </c>
      <c r="BM66" s="101">
        <v>0</v>
      </c>
      <c r="BN66" s="101">
        <v>0</v>
      </c>
      <c r="BO66" s="101">
        <v>0</v>
      </c>
      <c r="BP66" s="101">
        <v>0</v>
      </c>
      <c r="BQ66" s="101">
        <v>0</v>
      </c>
      <c r="BR66" s="101">
        <v>0</v>
      </c>
      <c r="BS66" s="101">
        <v>0</v>
      </c>
      <c r="BT66" s="101">
        <v>0</v>
      </c>
      <c r="BU66" s="101">
        <v>0</v>
      </c>
      <c r="BV66" s="101">
        <v>0</v>
      </c>
      <c r="BW66" s="101">
        <v>0</v>
      </c>
      <c r="BX66" s="101">
        <v>0</v>
      </c>
      <c r="BY66" s="132" t="s">
        <v>105</v>
      </c>
    </row>
    <row r="67" spans="1:91" ht="47.25" x14ac:dyDescent="0.25">
      <c r="A67" s="39"/>
      <c r="B67" s="40" t="s">
        <v>169</v>
      </c>
      <c r="C67" s="169" t="s">
        <v>170</v>
      </c>
      <c r="D67" s="101" t="s">
        <v>91</v>
      </c>
      <c r="E67" s="101">
        <v>0</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101">
        <v>0</v>
      </c>
      <c r="AO67" s="101">
        <v>0</v>
      </c>
      <c r="AP67" s="101">
        <v>0</v>
      </c>
      <c r="AQ67" s="101">
        <v>0</v>
      </c>
      <c r="AR67" s="101">
        <v>0</v>
      </c>
      <c r="AS67" s="101">
        <v>0</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0</v>
      </c>
      <c r="BQ67" s="101">
        <v>0</v>
      </c>
      <c r="BR67" s="101">
        <v>0</v>
      </c>
      <c r="BS67" s="101">
        <v>0</v>
      </c>
      <c r="BT67" s="101">
        <v>0</v>
      </c>
      <c r="BU67" s="101">
        <v>0</v>
      </c>
      <c r="BV67" s="101">
        <v>0</v>
      </c>
      <c r="BW67" s="101">
        <v>0</v>
      </c>
      <c r="BX67" s="101">
        <v>0</v>
      </c>
      <c r="BY67" s="132" t="s">
        <v>105</v>
      </c>
    </row>
    <row r="68" spans="1:91" ht="31.5" x14ac:dyDescent="0.25">
      <c r="A68" s="39"/>
      <c r="B68" s="40" t="s">
        <v>171</v>
      </c>
      <c r="C68" s="169" t="s">
        <v>172</v>
      </c>
      <c r="D68" s="101" t="s">
        <v>91</v>
      </c>
      <c r="E68" s="101">
        <v>0</v>
      </c>
      <c r="F68" s="101">
        <v>0</v>
      </c>
      <c r="G68" s="101">
        <v>0</v>
      </c>
      <c r="H68" s="101">
        <v>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c r="BI68" s="101">
        <v>0</v>
      </c>
      <c r="BJ68" s="101">
        <v>0</v>
      </c>
      <c r="BK68" s="101">
        <v>0</v>
      </c>
      <c r="BL68" s="101">
        <v>0</v>
      </c>
      <c r="BM68" s="101">
        <v>0</v>
      </c>
      <c r="BN68" s="101">
        <v>0</v>
      </c>
      <c r="BO68" s="101">
        <v>0</v>
      </c>
      <c r="BP68" s="101">
        <v>0</v>
      </c>
      <c r="BQ68" s="101">
        <v>0</v>
      </c>
      <c r="BR68" s="101">
        <v>0</v>
      </c>
      <c r="BS68" s="101">
        <v>0</v>
      </c>
      <c r="BT68" s="101">
        <v>0</v>
      </c>
      <c r="BU68" s="101">
        <v>0</v>
      </c>
      <c r="BV68" s="101">
        <v>0</v>
      </c>
      <c r="BW68" s="101">
        <v>0</v>
      </c>
      <c r="BX68" s="101">
        <v>0</v>
      </c>
      <c r="BY68" s="132" t="s">
        <v>105</v>
      </c>
    </row>
    <row r="69" spans="1:91" s="104" customFormat="1" ht="31.5" x14ac:dyDescent="0.25">
      <c r="A69" s="39"/>
      <c r="B69" s="40" t="s">
        <v>173</v>
      </c>
      <c r="C69" s="169" t="s">
        <v>174</v>
      </c>
      <c r="D69" s="101" t="s">
        <v>91</v>
      </c>
      <c r="E69" s="101">
        <v>0</v>
      </c>
      <c r="F69" s="101">
        <v>0</v>
      </c>
      <c r="G69" s="101">
        <v>0</v>
      </c>
      <c r="H69" s="101">
        <v>0</v>
      </c>
      <c r="I69" s="101">
        <v>0</v>
      </c>
      <c r="J69" s="101">
        <v>0</v>
      </c>
      <c r="K69" s="101">
        <v>0</v>
      </c>
      <c r="L69" s="101">
        <v>0</v>
      </c>
      <c r="M69" s="101">
        <v>0</v>
      </c>
      <c r="N69" s="101">
        <v>0</v>
      </c>
      <c r="O69" s="101">
        <v>0</v>
      </c>
      <c r="P69" s="101">
        <v>0</v>
      </c>
      <c r="Q69" s="101">
        <v>0</v>
      </c>
      <c r="R69" s="101">
        <v>0</v>
      </c>
      <c r="S69" s="101">
        <v>0</v>
      </c>
      <c r="T69" s="101">
        <v>0</v>
      </c>
      <c r="U69" s="101">
        <v>0</v>
      </c>
      <c r="V69" s="101">
        <v>0</v>
      </c>
      <c r="W69" s="101">
        <v>0</v>
      </c>
      <c r="X69" s="101">
        <v>0</v>
      </c>
      <c r="Y69" s="101">
        <v>0</v>
      </c>
      <c r="Z69" s="101">
        <v>0</v>
      </c>
      <c r="AA69" s="101">
        <v>0</v>
      </c>
      <c r="AB69" s="101">
        <v>0</v>
      </c>
      <c r="AC69" s="101">
        <v>0</v>
      </c>
      <c r="AD69" s="101">
        <v>0</v>
      </c>
      <c r="AE69" s="101">
        <v>0</v>
      </c>
      <c r="AF69" s="101">
        <v>0</v>
      </c>
      <c r="AG69" s="101">
        <v>0</v>
      </c>
      <c r="AH69" s="101">
        <v>0</v>
      </c>
      <c r="AI69" s="101">
        <v>0</v>
      </c>
      <c r="AJ69" s="101">
        <v>0</v>
      </c>
      <c r="AK69" s="101">
        <v>0</v>
      </c>
      <c r="AL69" s="101">
        <v>0</v>
      </c>
      <c r="AM69" s="101">
        <v>0</v>
      </c>
      <c r="AN69" s="101">
        <v>0</v>
      </c>
      <c r="AO69" s="101">
        <v>0</v>
      </c>
      <c r="AP69" s="101">
        <v>0</v>
      </c>
      <c r="AQ69" s="101">
        <v>0</v>
      </c>
      <c r="AR69" s="101">
        <v>0</v>
      </c>
      <c r="AS69" s="101">
        <v>0</v>
      </c>
      <c r="AT69" s="101">
        <v>0</v>
      </c>
      <c r="AU69" s="101">
        <v>0</v>
      </c>
      <c r="AV69" s="101">
        <v>0</v>
      </c>
      <c r="AW69" s="101">
        <v>0</v>
      </c>
      <c r="AX69" s="101">
        <v>0</v>
      </c>
      <c r="AY69" s="101">
        <v>0</v>
      </c>
      <c r="AZ69" s="101">
        <v>0</v>
      </c>
      <c r="BA69" s="101">
        <v>0</v>
      </c>
      <c r="BB69" s="101">
        <v>0</v>
      </c>
      <c r="BC69" s="101">
        <v>0</v>
      </c>
      <c r="BD69" s="101">
        <v>0</v>
      </c>
      <c r="BE69" s="101">
        <v>0</v>
      </c>
      <c r="BF69" s="101">
        <v>0</v>
      </c>
      <c r="BG69" s="101">
        <v>0</v>
      </c>
      <c r="BH69" s="101">
        <v>0</v>
      </c>
      <c r="BI69" s="101">
        <v>0</v>
      </c>
      <c r="BJ69" s="101">
        <v>0</v>
      </c>
      <c r="BK69" s="101">
        <v>0</v>
      </c>
      <c r="BL69" s="101">
        <v>0</v>
      </c>
      <c r="BM69" s="101">
        <v>0</v>
      </c>
      <c r="BN69" s="101">
        <v>0</v>
      </c>
      <c r="BO69" s="101">
        <v>0</v>
      </c>
      <c r="BP69" s="101">
        <v>0</v>
      </c>
      <c r="BQ69" s="101">
        <v>0</v>
      </c>
      <c r="BR69" s="101">
        <v>0</v>
      </c>
      <c r="BS69" s="101">
        <v>0</v>
      </c>
      <c r="BT69" s="101">
        <v>0</v>
      </c>
      <c r="BU69" s="101">
        <v>0</v>
      </c>
      <c r="BV69" s="101">
        <v>0</v>
      </c>
      <c r="BW69" s="101">
        <v>0</v>
      </c>
      <c r="BX69" s="101">
        <v>0</v>
      </c>
      <c r="BY69" s="132" t="s">
        <v>105</v>
      </c>
      <c r="BZ69" s="56"/>
      <c r="CA69" s="56"/>
      <c r="CB69" s="56"/>
      <c r="CC69" s="56"/>
      <c r="CD69" s="56"/>
      <c r="CE69" s="56"/>
      <c r="CF69" s="56"/>
      <c r="CG69" s="56"/>
      <c r="CH69" s="56"/>
      <c r="CI69" s="56"/>
      <c r="CJ69" s="56"/>
      <c r="CK69" s="56"/>
      <c r="CL69" s="56"/>
      <c r="CM69" s="56"/>
    </row>
    <row r="70" spans="1:91" ht="63" x14ac:dyDescent="0.25">
      <c r="A70" s="34">
        <v>3</v>
      </c>
      <c r="B70" s="35" t="s">
        <v>175</v>
      </c>
      <c r="C70" s="170" t="s">
        <v>176</v>
      </c>
      <c r="D70" s="105" t="s">
        <v>91</v>
      </c>
      <c r="E70" s="105">
        <f>E71+E72</f>
        <v>0</v>
      </c>
      <c r="F70" s="105">
        <f t="shared" ref="F70:BQ70" si="49">F71+F72</f>
        <v>0</v>
      </c>
      <c r="G70" s="105">
        <f t="shared" si="49"/>
        <v>0</v>
      </c>
      <c r="H70" s="105">
        <f t="shared" si="49"/>
        <v>0</v>
      </c>
      <c r="I70" s="105">
        <f t="shared" si="49"/>
        <v>0</v>
      </c>
      <c r="J70" s="105">
        <f t="shared" si="49"/>
        <v>0</v>
      </c>
      <c r="K70" s="105">
        <f t="shared" si="49"/>
        <v>0</v>
      </c>
      <c r="L70" s="105">
        <f t="shared" si="49"/>
        <v>0</v>
      </c>
      <c r="M70" s="105">
        <f t="shared" si="49"/>
        <v>0</v>
      </c>
      <c r="N70" s="105">
        <f t="shared" si="49"/>
        <v>0</v>
      </c>
      <c r="O70" s="105">
        <f t="shared" si="49"/>
        <v>0</v>
      </c>
      <c r="P70" s="105">
        <f t="shared" si="49"/>
        <v>0</v>
      </c>
      <c r="Q70" s="105">
        <f t="shared" si="49"/>
        <v>0</v>
      </c>
      <c r="R70" s="105">
        <f t="shared" si="49"/>
        <v>0</v>
      </c>
      <c r="S70" s="105">
        <f t="shared" si="49"/>
        <v>0</v>
      </c>
      <c r="T70" s="105">
        <f t="shared" si="49"/>
        <v>0</v>
      </c>
      <c r="U70" s="105">
        <f t="shared" si="49"/>
        <v>0</v>
      </c>
      <c r="V70" s="105">
        <f t="shared" si="49"/>
        <v>0</v>
      </c>
      <c r="W70" s="105">
        <f t="shared" si="49"/>
        <v>0</v>
      </c>
      <c r="X70" s="105">
        <f t="shared" si="49"/>
        <v>0</v>
      </c>
      <c r="Y70" s="105">
        <f t="shared" si="49"/>
        <v>0</v>
      </c>
      <c r="Z70" s="105">
        <f t="shared" si="49"/>
        <v>0</v>
      </c>
      <c r="AA70" s="105">
        <f t="shared" si="49"/>
        <v>0</v>
      </c>
      <c r="AB70" s="105">
        <f t="shared" si="49"/>
        <v>0</v>
      </c>
      <c r="AC70" s="105">
        <f t="shared" si="49"/>
        <v>0</v>
      </c>
      <c r="AD70" s="105">
        <f t="shared" si="49"/>
        <v>0</v>
      </c>
      <c r="AE70" s="105">
        <f t="shared" si="49"/>
        <v>0</v>
      </c>
      <c r="AF70" s="105">
        <f t="shared" si="49"/>
        <v>0</v>
      </c>
      <c r="AG70" s="105">
        <f t="shared" si="49"/>
        <v>0</v>
      </c>
      <c r="AH70" s="105">
        <f t="shared" si="49"/>
        <v>0</v>
      </c>
      <c r="AI70" s="105">
        <f t="shared" si="49"/>
        <v>0</v>
      </c>
      <c r="AJ70" s="105">
        <f t="shared" si="49"/>
        <v>0</v>
      </c>
      <c r="AK70" s="105">
        <f t="shared" si="49"/>
        <v>0</v>
      </c>
      <c r="AL70" s="105">
        <f t="shared" si="49"/>
        <v>0</v>
      </c>
      <c r="AM70" s="105">
        <f t="shared" si="49"/>
        <v>0</v>
      </c>
      <c r="AN70" s="105">
        <f t="shared" si="49"/>
        <v>0</v>
      </c>
      <c r="AO70" s="105">
        <f t="shared" si="49"/>
        <v>0</v>
      </c>
      <c r="AP70" s="105">
        <f t="shared" si="49"/>
        <v>0</v>
      </c>
      <c r="AQ70" s="105">
        <f t="shared" si="49"/>
        <v>0</v>
      </c>
      <c r="AR70" s="105">
        <f t="shared" si="49"/>
        <v>0</v>
      </c>
      <c r="AS70" s="105">
        <f t="shared" si="49"/>
        <v>0</v>
      </c>
      <c r="AT70" s="105">
        <f t="shared" si="49"/>
        <v>0</v>
      </c>
      <c r="AU70" s="105">
        <f t="shared" si="49"/>
        <v>0</v>
      </c>
      <c r="AV70" s="105">
        <f t="shared" si="49"/>
        <v>0</v>
      </c>
      <c r="AW70" s="105">
        <f t="shared" si="49"/>
        <v>0</v>
      </c>
      <c r="AX70" s="105">
        <f t="shared" si="49"/>
        <v>0</v>
      </c>
      <c r="AY70" s="105">
        <f t="shared" si="49"/>
        <v>0</v>
      </c>
      <c r="AZ70" s="105">
        <f t="shared" si="49"/>
        <v>0</v>
      </c>
      <c r="BA70" s="105">
        <f t="shared" si="49"/>
        <v>0</v>
      </c>
      <c r="BB70" s="105">
        <f t="shared" si="49"/>
        <v>0</v>
      </c>
      <c r="BC70" s="105">
        <f t="shared" si="49"/>
        <v>0</v>
      </c>
      <c r="BD70" s="105">
        <f t="shared" si="49"/>
        <v>0</v>
      </c>
      <c r="BE70" s="105">
        <f t="shared" si="49"/>
        <v>0</v>
      </c>
      <c r="BF70" s="105">
        <f t="shared" si="49"/>
        <v>0</v>
      </c>
      <c r="BG70" s="105">
        <f t="shared" si="49"/>
        <v>0</v>
      </c>
      <c r="BH70" s="105">
        <f t="shared" si="49"/>
        <v>0</v>
      </c>
      <c r="BI70" s="105">
        <f t="shared" si="49"/>
        <v>0</v>
      </c>
      <c r="BJ70" s="105">
        <f t="shared" si="49"/>
        <v>0</v>
      </c>
      <c r="BK70" s="105">
        <f t="shared" si="49"/>
        <v>0</v>
      </c>
      <c r="BL70" s="105">
        <f t="shared" si="49"/>
        <v>0</v>
      </c>
      <c r="BM70" s="105">
        <f t="shared" si="49"/>
        <v>0</v>
      </c>
      <c r="BN70" s="105">
        <f t="shared" si="49"/>
        <v>0</v>
      </c>
      <c r="BO70" s="105">
        <f t="shared" si="49"/>
        <v>0</v>
      </c>
      <c r="BP70" s="105">
        <f t="shared" si="49"/>
        <v>0</v>
      </c>
      <c r="BQ70" s="105">
        <f t="shared" si="49"/>
        <v>0</v>
      </c>
      <c r="BR70" s="105">
        <f t="shared" ref="BR70:BX70" si="50">BR71+BR72</f>
        <v>0</v>
      </c>
      <c r="BS70" s="105">
        <f t="shared" si="50"/>
        <v>0</v>
      </c>
      <c r="BT70" s="105">
        <f t="shared" si="50"/>
        <v>0</v>
      </c>
      <c r="BU70" s="105">
        <f t="shared" si="50"/>
        <v>0</v>
      </c>
      <c r="BV70" s="105">
        <f t="shared" si="50"/>
        <v>0</v>
      </c>
      <c r="BW70" s="105">
        <f t="shared" si="50"/>
        <v>0</v>
      </c>
      <c r="BX70" s="105">
        <f t="shared" si="50"/>
        <v>0</v>
      </c>
      <c r="BY70" s="131" t="s">
        <v>105</v>
      </c>
      <c r="BZ70" s="104"/>
      <c r="CA70" s="104"/>
      <c r="CB70" s="104"/>
      <c r="CC70" s="104"/>
      <c r="CD70" s="104"/>
      <c r="CE70" s="104"/>
      <c r="CF70" s="104"/>
      <c r="CG70" s="104"/>
      <c r="CH70" s="104"/>
      <c r="CI70" s="104"/>
      <c r="CJ70" s="104"/>
      <c r="CK70" s="104"/>
      <c r="CL70" s="104"/>
      <c r="CM70" s="104"/>
    </row>
    <row r="71" spans="1:91" ht="47.25" x14ac:dyDescent="0.25">
      <c r="A71" s="39"/>
      <c r="B71" s="40" t="s">
        <v>177</v>
      </c>
      <c r="C71" s="169" t="s">
        <v>178</v>
      </c>
      <c r="D71" s="101" t="s">
        <v>91</v>
      </c>
      <c r="E71" s="101">
        <v>0</v>
      </c>
      <c r="F71" s="101">
        <v>0</v>
      </c>
      <c r="G71" s="101">
        <v>0</v>
      </c>
      <c r="H71" s="101">
        <v>0</v>
      </c>
      <c r="I71" s="101">
        <v>0</v>
      </c>
      <c r="J71" s="101">
        <v>0</v>
      </c>
      <c r="K71" s="101">
        <v>0</v>
      </c>
      <c r="L71" s="101">
        <v>0</v>
      </c>
      <c r="M71" s="101">
        <v>0</v>
      </c>
      <c r="N71" s="101">
        <v>0</v>
      </c>
      <c r="O71" s="101">
        <v>0</v>
      </c>
      <c r="P71" s="101">
        <v>0</v>
      </c>
      <c r="Q71" s="101">
        <v>0</v>
      </c>
      <c r="R71" s="101">
        <v>0</v>
      </c>
      <c r="S71" s="101">
        <v>0</v>
      </c>
      <c r="T71" s="101">
        <v>0</v>
      </c>
      <c r="U71" s="101">
        <v>0</v>
      </c>
      <c r="V71" s="101">
        <v>0</v>
      </c>
      <c r="W71" s="101">
        <v>0</v>
      </c>
      <c r="X71" s="101">
        <v>0</v>
      </c>
      <c r="Y71" s="101">
        <v>0</v>
      </c>
      <c r="Z71" s="101">
        <v>0</v>
      </c>
      <c r="AA71" s="101">
        <v>0</v>
      </c>
      <c r="AB71" s="101">
        <v>0</v>
      </c>
      <c r="AC71" s="101">
        <v>0</v>
      </c>
      <c r="AD71" s="101">
        <v>0</v>
      </c>
      <c r="AE71" s="101">
        <v>0</v>
      </c>
      <c r="AF71" s="101">
        <v>0</v>
      </c>
      <c r="AG71" s="101">
        <v>0</v>
      </c>
      <c r="AH71" s="101">
        <v>0</v>
      </c>
      <c r="AI71" s="101">
        <v>0</v>
      </c>
      <c r="AJ71" s="101">
        <v>0</v>
      </c>
      <c r="AK71" s="101">
        <v>0</v>
      </c>
      <c r="AL71" s="101">
        <v>0</v>
      </c>
      <c r="AM71" s="101">
        <v>0</v>
      </c>
      <c r="AN71" s="101">
        <v>0</v>
      </c>
      <c r="AO71" s="101">
        <v>0</v>
      </c>
      <c r="AP71" s="101">
        <v>0</v>
      </c>
      <c r="AQ71" s="101">
        <v>0</v>
      </c>
      <c r="AR71" s="101">
        <v>0</v>
      </c>
      <c r="AS71" s="101">
        <v>0</v>
      </c>
      <c r="AT71" s="101">
        <v>0</v>
      </c>
      <c r="AU71" s="101">
        <v>0</v>
      </c>
      <c r="AV71" s="101">
        <v>0</v>
      </c>
      <c r="AW71" s="101">
        <v>0</v>
      </c>
      <c r="AX71" s="101">
        <v>0</v>
      </c>
      <c r="AY71" s="101">
        <v>0</v>
      </c>
      <c r="AZ71" s="101">
        <v>0</v>
      </c>
      <c r="BA71" s="101">
        <v>0</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0</v>
      </c>
      <c r="BQ71" s="101">
        <v>0</v>
      </c>
      <c r="BR71" s="101">
        <v>0</v>
      </c>
      <c r="BS71" s="101">
        <v>0</v>
      </c>
      <c r="BT71" s="101">
        <v>0</v>
      </c>
      <c r="BU71" s="101">
        <v>0</v>
      </c>
      <c r="BV71" s="101">
        <v>0</v>
      </c>
      <c r="BW71" s="101">
        <v>0</v>
      </c>
      <c r="BX71" s="101">
        <v>0</v>
      </c>
      <c r="BY71" s="132" t="s">
        <v>105</v>
      </c>
    </row>
    <row r="72" spans="1:91" ht="47.25" x14ac:dyDescent="0.25">
      <c r="A72" s="39"/>
      <c r="B72" s="40" t="s">
        <v>179</v>
      </c>
      <c r="C72" s="169" t="s">
        <v>180</v>
      </c>
      <c r="D72" s="101" t="s">
        <v>91</v>
      </c>
      <c r="E72" s="101">
        <v>0</v>
      </c>
      <c r="F72" s="101">
        <v>0</v>
      </c>
      <c r="G72" s="101">
        <v>0</v>
      </c>
      <c r="H72" s="101">
        <v>0</v>
      </c>
      <c r="I72" s="101">
        <v>0</v>
      </c>
      <c r="J72" s="101">
        <v>0</v>
      </c>
      <c r="K72" s="101">
        <v>0</v>
      </c>
      <c r="L72" s="101">
        <v>0</v>
      </c>
      <c r="M72" s="101">
        <v>0</v>
      </c>
      <c r="N72" s="101">
        <v>0</v>
      </c>
      <c r="O72" s="101">
        <v>0</v>
      </c>
      <c r="P72" s="101">
        <v>0</v>
      </c>
      <c r="Q72" s="101">
        <v>0</v>
      </c>
      <c r="R72" s="101">
        <v>0</v>
      </c>
      <c r="S72" s="101">
        <v>0</v>
      </c>
      <c r="T72" s="101">
        <v>0</v>
      </c>
      <c r="U72" s="101">
        <v>0</v>
      </c>
      <c r="V72" s="101">
        <v>0</v>
      </c>
      <c r="W72" s="101">
        <v>0</v>
      </c>
      <c r="X72" s="101">
        <v>0</v>
      </c>
      <c r="Y72" s="101">
        <v>0</v>
      </c>
      <c r="Z72" s="101">
        <v>0</v>
      </c>
      <c r="AA72" s="101">
        <v>0</v>
      </c>
      <c r="AB72" s="101">
        <v>0</v>
      </c>
      <c r="AC72" s="101">
        <v>0</v>
      </c>
      <c r="AD72" s="101">
        <v>0</v>
      </c>
      <c r="AE72" s="101">
        <v>0</v>
      </c>
      <c r="AF72" s="101">
        <v>0</v>
      </c>
      <c r="AG72" s="101">
        <v>0</v>
      </c>
      <c r="AH72" s="101">
        <v>0</v>
      </c>
      <c r="AI72" s="101">
        <v>0</v>
      </c>
      <c r="AJ72" s="101">
        <v>0</v>
      </c>
      <c r="AK72" s="101">
        <v>0</v>
      </c>
      <c r="AL72" s="101">
        <v>0</v>
      </c>
      <c r="AM72" s="101">
        <v>0</v>
      </c>
      <c r="AN72" s="101">
        <v>0</v>
      </c>
      <c r="AO72" s="101">
        <v>0</v>
      </c>
      <c r="AP72" s="101">
        <v>0</v>
      </c>
      <c r="AQ72" s="101">
        <v>0</v>
      </c>
      <c r="AR72" s="101">
        <v>0</v>
      </c>
      <c r="AS72" s="101">
        <v>0</v>
      </c>
      <c r="AT72" s="101">
        <v>0</v>
      </c>
      <c r="AU72" s="101">
        <v>0</v>
      </c>
      <c r="AV72" s="101">
        <v>0</v>
      </c>
      <c r="AW72" s="101">
        <v>0</v>
      </c>
      <c r="AX72" s="101">
        <v>0</v>
      </c>
      <c r="AY72" s="101">
        <v>0</v>
      </c>
      <c r="AZ72" s="101">
        <v>0</v>
      </c>
      <c r="BA72" s="101">
        <v>0</v>
      </c>
      <c r="BB72" s="101">
        <v>0</v>
      </c>
      <c r="BC72" s="101">
        <v>0</v>
      </c>
      <c r="BD72" s="101">
        <v>0</v>
      </c>
      <c r="BE72" s="101">
        <v>0</v>
      </c>
      <c r="BF72" s="101">
        <v>0</v>
      </c>
      <c r="BG72" s="101">
        <v>0</v>
      </c>
      <c r="BH72" s="101">
        <v>0</v>
      </c>
      <c r="BI72" s="101">
        <v>0</v>
      </c>
      <c r="BJ72" s="101">
        <v>0</v>
      </c>
      <c r="BK72" s="101">
        <v>0</v>
      </c>
      <c r="BL72" s="101">
        <v>0</v>
      </c>
      <c r="BM72" s="101">
        <v>0</v>
      </c>
      <c r="BN72" s="101">
        <v>0</v>
      </c>
      <c r="BO72" s="101">
        <v>0</v>
      </c>
      <c r="BP72" s="101">
        <v>0</v>
      </c>
      <c r="BQ72" s="101">
        <v>0</v>
      </c>
      <c r="BR72" s="101">
        <v>0</v>
      </c>
      <c r="BS72" s="101">
        <v>0</v>
      </c>
      <c r="BT72" s="101">
        <v>0</v>
      </c>
      <c r="BU72" s="101">
        <v>0</v>
      </c>
      <c r="BV72" s="101">
        <v>0</v>
      </c>
      <c r="BW72" s="101">
        <v>0</v>
      </c>
      <c r="BX72" s="101">
        <v>0</v>
      </c>
      <c r="BY72" s="132" t="s">
        <v>105</v>
      </c>
    </row>
    <row r="73" spans="1:91" ht="31.5" x14ac:dyDescent="0.25">
      <c r="A73" s="34">
        <v>4</v>
      </c>
      <c r="B73" s="446" t="s">
        <v>181</v>
      </c>
      <c r="C73" s="447" t="s">
        <v>182</v>
      </c>
      <c r="D73" s="417" t="s">
        <v>91</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c r="AN73" s="105">
        <v>0</v>
      </c>
      <c r="AO73" s="105">
        <v>0</v>
      </c>
      <c r="AP73" s="105">
        <v>0</v>
      </c>
      <c r="AQ73" s="105">
        <v>0</v>
      </c>
      <c r="AR73" s="105">
        <v>0</v>
      </c>
      <c r="AS73" s="105">
        <v>0</v>
      </c>
      <c r="AT73" s="105">
        <v>0</v>
      </c>
      <c r="AU73" s="105">
        <v>0</v>
      </c>
      <c r="AV73" s="105">
        <v>0</v>
      </c>
      <c r="AW73" s="105">
        <v>0</v>
      </c>
      <c r="AX73" s="105">
        <v>0</v>
      </c>
      <c r="AY73" s="105">
        <v>0</v>
      </c>
      <c r="AZ73" s="105">
        <v>0</v>
      </c>
      <c r="BA73" s="105">
        <v>0</v>
      </c>
      <c r="BB73" s="105">
        <v>0</v>
      </c>
      <c r="BC73" s="105">
        <v>0</v>
      </c>
      <c r="BD73" s="105">
        <v>0</v>
      </c>
      <c r="BE73" s="105">
        <v>0</v>
      </c>
      <c r="BF73" s="105">
        <v>0</v>
      </c>
      <c r="BG73" s="105">
        <v>0</v>
      </c>
      <c r="BH73" s="105">
        <v>0</v>
      </c>
      <c r="BI73" s="105">
        <v>0</v>
      </c>
      <c r="BJ73" s="105">
        <v>0</v>
      </c>
      <c r="BK73" s="105">
        <v>0</v>
      </c>
      <c r="BL73" s="105">
        <v>0</v>
      </c>
      <c r="BM73" s="105">
        <v>0</v>
      </c>
      <c r="BN73" s="105">
        <v>0</v>
      </c>
      <c r="BO73" s="105">
        <v>0</v>
      </c>
      <c r="BP73" s="105">
        <v>0</v>
      </c>
      <c r="BQ73" s="105">
        <v>0</v>
      </c>
      <c r="BR73" s="105">
        <v>0</v>
      </c>
      <c r="BS73" s="105">
        <v>0</v>
      </c>
      <c r="BT73" s="105">
        <v>0</v>
      </c>
      <c r="BU73" s="105">
        <v>0</v>
      </c>
      <c r="BV73" s="105">
        <v>0</v>
      </c>
      <c r="BW73" s="105">
        <v>0</v>
      </c>
      <c r="BX73" s="105">
        <v>0</v>
      </c>
      <c r="BY73" s="460" t="s">
        <v>105</v>
      </c>
      <c r="BZ73" s="104"/>
      <c r="CA73" s="104"/>
      <c r="CB73" s="104"/>
      <c r="CC73" s="104"/>
      <c r="CD73" s="104"/>
      <c r="CE73" s="104"/>
      <c r="CF73" s="104"/>
      <c r="CG73" s="104"/>
      <c r="CH73" s="104"/>
      <c r="CI73" s="104"/>
      <c r="CJ73" s="104"/>
      <c r="CK73" s="104"/>
      <c r="CL73" s="104"/>
      <c r="CM73" s="104"/>
    </row>
    <row r="74" spans="1:91" ht="47.25" x14ac:dyDescent="0.25">
      <c r="A74" s="46">
        <v>5</v>
      </c>
      <c r="B74" s="35" t="s">
        <v>183</v>
      </c>
      <c r="C74" s="170" t="s">
        <v>184</v>
      </c>
      <c r="D74" s="105" t="s">
        <v>91</v>
      </c>
      <c r="E74" s="105">
        <v>0</v>
      </c>
      <c r="F74" s="105">
        <v>0</v>
      </c>
      <c r="G74" s="105">
        <v>0</v>
      </c>
      <c r="H74" s="105">
        <v>0</v>
      </c>
      <c r="I74" s="105">
        <v>0</v>
      </c>
      <c r="J74" s="105">
        <v>0</v>
      </c>
      <c r="K74" s="105">
        <v>0</v>
      </c>
      <c r="L74" s="105">
        <v>0</v>
      </c>
      <c r="M74" s="105">
        <v>0</v>
      </c>
      <c r="N74" s="105">
        <v>0</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05">
        <v>0</v>
      </c>
      <c r="AE74" s="105">
        <v>0</v>
      </c>
      <c r="AF74" s="105">
        <v>0</v>
      </c>
      <c r="AG74" s="105">
        <v>0</v>
      </c>
      <c r="AH74" s="105">
        <v>0</v>
      </c>
      <c r="AI74" s="105">
        <v>0</v>
      </c>
      <c r="AJ74" s="105">
        <v>0</v>
      </c>
      <c r="AK74" s="105">
        <v>0</v>
      </c>
      <c r="AL74" s="105">
        <v>0</v>
      </c>
      <c r="AM74" s="105">
        <v>0</v>
      </c>
      <c r="AN74" s="105">
        <v>0</v>
      </c>
      <c r="AO74" s="105">
        <v>0</v>
      </c>
      <c r="AP74" s="105">
        <v>0</v>
      </c>
      <c r="AQ74" s="105">
        <v>0</v>
      </c>
      <c r="AR74" s="105">
        <v>0</v>
      </c>
      <c r="AS74" s="105">
        <v>0</v>
      </c>
      <c r="AT74" s="105">
        <v>0</v>
      </c>
      <c r="AU74" s="105">
        <v>0</v>
      </c>
      <c r="AV74" s="105">
        <v>0</v>
      </c>
      <c r="AW74" s="105">
        <v>0</v>
      </c>
      <c r="AX74" s="105">
        <v>0</v>
      </c>
      <c r="AY74" s="105">
        <v>0</v>
      </c>
      <c r="AZ74" s="105">
        <v>0</v>
      </c>
      <c r="BA74" s="105">
        <v>0</v>
      </c>
      <c r="BB74" s="105">
        <v>0</v>
      </c>
      <c r="BC74" s="105">
        <v>0</v>
      </c>
      <c r="BD74" s="105">
        <v>0</v>
      </c>
      <c r="BE74" s="105">
        <v>0</v>
      </c>
      <c r="BF74" s="105">
        <v>0</v>
      </c>
      <c r="BG74" s="105">
        <v>0</v>
      </c>
      <c r="BH74" s="105">
        <v>0</v>
      </c>
      <c r="BI74" s="105">
        <v>0</v>
      </c>
      <c r="BJ74" s="105">
        <v>0</v>
      </c>
      <c r="BK74" s="105">
        <v>0</v>
      </c>
      <c r="BL74" s="105">
        <v>0</v>
      </c>
      <c r="BM74" s="105">
        <v>0</v>
      </c>
      <c r="BN74" s="105">
        <v>0</v>
      </c>
      <c r="BO74" s="105">
        <v>0</v>
      </c>
      <c r="BP74" s="105">
        <v>0</v>
      </c>
      <c r="BQ74" s="105">
        <v>0</v>
      </c>
      <c r="BR74" s="105">
        <v>0</v>
      </c>
      <c r="BS74" s="105">
        <v>0</v>
      </c>
      <c r="BT74" s="105">
        <v>0</v>
      </c>
      <c r="BU74" s="105">
        <v>0</v>
      </c>
      <c r="BV74" s="105">
        <v>0</v>
      </c>
      <c r="BW74" s="105">
        <v>0</v>
      </c>
      <c r="BX74" s="105">
        <v>0</v>
      </c>
      <c r="BY74" s="131" t="s">
        <v>105</v>
      </c>
      <c r="BZ74" s="104"/>
      <c r="CA74" s="104"/>
      <c r="CB74" s="104"/>
      <c r="CC74" s="104"/>
      <c r="CD74" s="104"/>
      <c r="CE74" s="104"/>
      <c r="CF74" s="104"/>
      <c r="CG74" s="104"/>
      <c r="CH74" s="104"/>
      <c r="CI74" s="104"/>
      <c r="CJ74" s="104"/>
      <c r="CK74" s="104"/>
      <c r="CL74" s="104"/>
      <c r="CM74" s="104"/>
    </row>
    <row r="75" spans="1:91" ht="31.5" x14ac:dyDescent="0.25">
      <c r="A75" s="46">
        <v>6</v>
      </c>
      <c r="B75" s="35" t="s">
        <v>185</v>
      </c>
      <c r="C75" s="170" t="s">
        <v>186</v>
      </c>
      <c r="D75" s="105" t="s">
        <v>91</v>
      </c>
      <c r="E75" s="105">
        <f t="shared" ref="E75:AJ75" si="51">SUM(E76:E79)</f>
        <v>3.58</v>
      </c>
      <c r="F75" s="105">
        <f t="shared" si="51"/>
        <v>0</v>
      </c>
      <c r="G75" s="105">
        <f t="shared" si="51"/>
        <v>0</v>
      </c>
      <c r="H75" s="105">
        <f t="shared" si="51"/>
        <v>0</v>
      </c>
      <c r="I75" s="105">
        <f t="shared" si="51"/>
        <v>0</v>
      </c>
      <c r="J75" s="105">
        <f t="shared" si="51"/>
        <v>0</v>
      </c>
      <c r="K75" s="105">
        <f t="shared" si="51"/>
        <v>0</v>
      </c>
      <c r="L75" s="105">
        <f t="shared" si="51"/>
        <v>0</v>
      </c>
      <c r="M75" s="105">
        <f t="shared" si="51"/>
        <v>0</v>
      </c>
      <c r="N75" s="105">
        <f t="shared" si="51"/>
        <v>0</v>
      </c>
      <c r="O75" s="105">
        <f t="shared" si="51"/>
        <v>0</v>
      </c>
      <c r="P75" s="105">
        <f t="shared" si="51"/>
        <v>0</v>
      </c>
      <c r="Q75" s="105">
        <f t="shared" si="51"/>
        <v>0</v>
      </c>
      <c r="R75" s="105">
        <f t="shared" si="51"/>
        <v>0</v>
      </c>
      <c r="S75" s="105">
        <f t="shared" si="51"/>
        <v>0</v>
      </c>
      <c r="T75" s="105">
        <f t="shared" si="51"/>
        <v>0</v>
      </c>
      <c r="U75" s="105">
        <f t="shared" si="51"/>
        <v>0</v>
      </c>
      <c r="V75" s="105">
        <f t="shared" si="51"/>
        <v>3.58</v>
      </c>
      <c r="W75" s="105">
        <f t="shared" si="51"/>
        <v>0</v>
      </c>
      <c r="X75" s="105">
        <f t="shared" si="51"/>
        <v>0</v>
      </c>
      <c r="Y75" s="105">
        <f t="shared" si="51"/>
        <v>0</v>
      </c>
      <c r="Z75" s="105">
        <f t="shared" si="51"/>
        <v>0</v>
      </c>
      <c r="AA75" s="105">
        <f t="shared" si="51"/>
        <v>0</v>
      </c>
      <c r="AB75" s="105">
        <f t="shared" si="51"/>
        <v>0</v>
      </c>
      <c r="AC75" s="105">
        <f t="shared" si="51"/>
        <v>0</v>
      </c>
      <c r="AD75" s="105">
        <f t="shared" si="51"/>
        <v>0</v>
      </c>
      <c r="AE75" s="105">
        <f t="shared" si="51"/>
        <v>0</v>
      </c>
      <c r="AF75" s="105">
        <f t="shared" si="51"/>
        <v>0</v>
      </c>
      <c r="AG75" s="105">
        <f t="shared" si="51"/>
        <v>0</v>
      </c>
      <c r="AH75" s="105">
        <f t="shared" si="51"/>
        <v>0</v>
      </c>
      <c r="AI75" s="105">
        <f t="shared" si="51"/>
        <v>0</v>
      </c>
      <c r="AJ75" s="105">
        <f t="shared" si="51"/>
        <v>0</v>
      </c>
      <c r="AK75" s="105">
        <f t="shared" ref="AK75:BP75" si="52">SUM(AK76:AK79)</f>
        <v>0</v>
      </c>
      <c r="AL75" s="105">
        <f t="shared" si="52"/>
        <v>0</v>
      </c>
      <c r="AM75" s="105">
        <f t="shared" si="52"/>
        <v>0</v>
      </c>
      <c r="AN75" s="105">
        <f t="shared" si="52"/>
        <v>0</v>
      </c>
      <c r="AO75" s="105">
        <f t="shared" si="52"/>
        <v>0</v>
      </c>
      <c r="AP75" s="105">
        <f t="shared" si="52"/>
        <v>0</v>
      </c>
      <c r="AQ75" s="105">
        <f t="shared" si="52"/>
        <v>0</v>
      </c>
      <c r="AR75" s="105">
        <f t="shared" si="52"/>
        <v>0</v>
      </c>
      <c r="AS75" s="105">
        <f t="shared" si="52"/>
        <v>0</v>
      </c>
      <c r="AT75" s="105">
        <f t="shared" si="52"/>
        <v>0</v>
      </c>
      <c r="AU75" s="105">
        <f t="shared" si="52"/>
        <v>0</v>
      </c>
      <c r="AV75" s="105">
        <f t="shared" si="52"/>
        <v>0</v>
      </c>
      <c r="AW75" s="105">
        <f t="shared" si="52"/>
        <v>0</v>
      </c>
      <c r="AX75" s="105">
        <f t="shared" si="52"/>
        <v>0</v>
      </c>
      <c r="AY75" s="105">
        <f t="shared" si="52"/>
        <v>0</v>
      </c>
      <c r="AZ75" s="105">
        <f t="shared" si="52"/>
        <v>0</v>
      </c>
      <c r="BA75" s="105">
        <f t="shared" si="52"/>
        <v>0</v>
      </c>
      <c r="BB75" s="105">
        <f t="shared" si="52"/>
        <v>0</v>
      </c>
      <c r="BC75" s="105">
        <f t="shared" si="52"/>
        <v>0</v>
      </c>
      <c r="BD75" s="105">
        <f t="shared" si="52"/>
        <v>0</v>
      </c>
      <c r="BE75" s="105">
        <f t="shared" si="52"/>
        <v>0</v>
      </c>
      <c r="BF75" s="105">
        <f t="shared" si="52"/>
        <v>0</v>
      </c>
      <c r="BG75" s="105">
        <f t="shared" si="52"/>
        <v>0</v>
      </c>
      <c r="BH75" s="105">
        <f t="shared" si="52"/>
        <v>0</v>
      </c>
      <c r="BI75" s="105">
        <f t="shared" si="52"/>
        <v>0</v>
      </c>
      <c r="BJ75" s="105">
        <f t="shared" si="52"/>
        <v>0</v>
      </c>
      <c r="BK75" s="105">
        <f t="shared" si="52"/>
        <v>0</v>
      </c>
      <c r="BL75" s="105">
        <f t="shared" si="52"/>
        <v>3.5700000000000003</v>
      </c>
      <c r="BM75" s="105">
        <f t="shared" si="52"/>
        <v>0</v>
      </c>
      <c r="BN75" s="105">
        <f t="shared" si="52"/>
        <v>0</v>
      </c>
      <c r="BO75" s="105">
        <f t="shared" si="52"/>
        <v>0</v>
      </c>
      <c r="BP75" s="105">
        <f t="shared" si="52"/>
        <v>0</v>
      </c>
      <c r="BQ75" s="105">
        <f t="shared" ref="BQ75:BX75" si="53">SUM(BQ76:BQ79)</f>
        <v>0</v>
      </c>
      <c r="BR75" s="105">
        <f t="shared" si="53"/>
        <v>0</v>
      </c>
      <c r="BS75" s="105">
        <f t="shared" si="53"/>
        <v>0</v>
      </c>
      <c r="BT75" s="105">
        <f t="shared" si="53"/>
        <v>0</v>
      </c>
      <c r="BU75" s="105">
        <f t="shared" si="53"/>
        <v>0</v>
      </c>
      <c r="BV75" s="105">
        <f t="shared" si="53"/>
        <v>0</v>
      </c>
      <c r="BW75" s="105">
        <f t="shared" si="53"/>
        <v>0</v>
      </c>
      <c r="BX75" s="105">
        <f t="shared" si="53"/>
        <v>0</v>
      </c>
      <c r="BY75" s="131" t="s">
        <v>105</v>
      </c>
      <c r="BZ75" s="104"/>
      <c r="CA75" s="104"/>
      <c r="CB75" s="104"/>
      <c r="CC75" s="104"/>
      <c r="CD75" s="104"/>
      <c r="CE75" s="104"/>
      <c r="CF75" s="104"/>
      <c r="CG75" s="104"/>
      <c r="CH75" s="104"/>
      <c r="CI75" s="104"/>
      <c r="CJ75" s="104"/>
      <c r="CK75" s="104"/>
      <c r="CL75" s="104"/>
      <c r="CM75" s="104"/>
    </row>
    <row r="76" spans="1:91" s="104" customFormat="1" ht="31.5" x14ac:dyDescent="0.25">
      <c r="B76" s="501" t="s">
        <v>185</v>
      </c>
      <c r="C76" s="516" t="str">
        <f>'2'!C73</f>
        <v>Приемник П-900 для поиска места повреждения кабеля</v>
      </c>
      <c r="D76" s="493" t="str">
        <f>'2'!D73</f>
        <v>I_102PESCR2</v>
      </c>
      <c r="E76" s="490">
        <f>'3'!L74</f>
        <v>0.04</v>
      </c>
      <c r="F76" s="490" t="s">
        <v>105</v>
      </c>
      <c r="G76" s="490">
        <v>0</v>
      </c>
      <c r="H76" s="490">
        <v>0</v>
      </c>
      <c r="I76" s="490">
        <v>0</v>
      </c>
      <c r="J76" s="490">
        <v>0</v>
      </c>
      <c r="K76" s="490">
        <v>0</v>
      </c>
      <c r="L76" s="490">
        <v>0</v>
      </c>
      <c r="M76" s="490">
        <v>0</v>
      </c>
      <c r="N76" s="490">
        <v>0</v>
      </c>
      <c r="O76" s="490">
        <v>0</v>
      </c>
      <c r="P76" s="490">
        <v>0</v>
      </c>
      <c r="Q76" s="490">
        <v>0</v>
      </c>
      <c r="R76" s="490">
        <v>0</v>
      </c>
      <c r="S76" s="490">
        <v>0</v>
      </c>
      <c r="T76" s="490">
        <v>0</v>
      </c>
      <c r="U76" s="490">
        <v>0</v>
      </c>
      <c r="V76" s="518">
        <f>E76</f>
        <v>0.04</v>
      </c>
      <c r="W76" s="490">
        <v>0</v>
      </c>
      <c r="X76" s="490">
        <v>0</v>
      </c>
      <c r="Y76" s="490">
        <v>0</v>
      </c>
      <c r="Z76" s="490">
        <v>0</v>
      </c>
      <c r="AA76" s="490" t="s">
        <v>379</v>
      </c>
      <c r="AB76" s="519" t="s">
        <v>105</v>
      </c>
      <c r="AC76" s="519" t="s">
        <v>105</v>
      </c>
      <c r="AD76" s="519" t="s">
        <v>105</v>
      </c>
      <c r="AE76" s="519" t="s">
        <v>105</v>
      </c>
      <c r="AF76" s="519" t="s">
        <v>105</v>
      </c>
      <c r="AG76" s="519" t="s">
        <v>105</v>
      </c>
      <c r="AH76" s="519" t="s">
        <v>105</v>
      </c>
      <c r="AI76" s="490">
        <v>0</v>
      </c>
      <c r="AJ76" s="490">
        <v>0</v>
      </c>
      <c r="AK76" s="490">
        <v>0</v>
      </c>
      <c r="AL76" s="490">
        <v>0</v>
      </c>
      <c r="AM76" s="490">
        <v>0</v>
      </c>
      <c r="AN76" s="490">
        <v>0</v>
      </c>
      <c r="AO76" s="490">
        <v>0</v>
      </c>
      <c r="AP76" s="519" t="s">
        <v>105</v>
      </c>
      <c r="AQ76" s="519" t="s">
        <v>105</v>
      </c>
      <c r="AR76" s="519" t="s">
        <v>105</v>
      </c>
      <c r="AS76" s="519" t="s">
        <v>105</v>
      </c>
      <c r="AT76" s="519" t="s">
        <v>105</v>
      </c>
      <c r="AU76" s="519" t="s">
        <v>105</v>
      </c>
      <c r="AV76" s="519" t="s">
        <v>105</v>
      </c>
      <c r="AW76" s="490">
        <v>0</v>
      </c>
      <c r="AX76" s="490">
        <v>0</v>
      </c>
      <c r="AY76" s="490">
        <v>0</v>
      </c>
      <c r="AZ76" s="490">
        <v>0</v>
      </c>
      <c r="BA76" s="490">
        <v>0</v>
      </c>
      <c r="BB76" s="490">
        <v>0</v>
      </c>
      <c r="BC76" s="490">
        <v>0</v>
      </c>
      <c r="BD76" s="519" t="s">
        <v>105</v>
      </c>
      <c r="BE76" s="519" t="s">
        <v>105</v>
      </c>
      <c r="BF76" s="519" t="s">
        <v>105</v>
      </c>
      <c r="BG76" s="519" t="s">
        <v>105</v>
      </c>
      <c r="BH76" s="519" t="s">
        <v>105</v>
      </c>
      <c r="BI76" s="519" t="s">
        <v>105</v>
      </c>
      <c r="BJ76" s="519" t="s">
        <v>105</v>
      </c>
      <c r="BK76" s="490">
        <v>0</v>
      </c>
      <c r="BL76" s="518">
        <v>0.04</v>
      </c>
      <c r="BM76" s="490">
        <v>0</v>
      </c>
      <c r="BN76" s="490">
        <v>0</v>
      </c>
      <c r="BO76" s="490">
        <v>0</v>
      </c>
      <c r="BP76" s="490">
        <v>0</v>
      </c>
      <c r="BQ76" s="490" t="s">
        <v>379</v>
      </c>
      <c r="BR76" s="519" t="s">
        <v>105</v>
      </c>
      <c r="BS76" s="519" t="s">
        <v>105</v>
      </c>
      <c r="BT76" s="519" t="s">
        <v>105</v>
      </c>
      <c r="BU76" s="519" t="s">
        <v>105</v>
      </c>
      <c r="BV76" s="519" t="s">
        <v>105</v>
      </c>
      <c r="BW76" s="519" t="s">
        <v>105</v>
      </c>
      <c r="BX76" s="519" t="s">
        <v>105</v>
      </c>
      <c r="BY76" s="489" t="s">
        <v>105</v>
      </c>
    </row>
    <row r="77" spans="1:91" s="104" customFormat="1" ht="31.5" x14ac:dyDescent="0.25">
      <c r="B77" s="501" t="s">
        <v>185</v>
      </c>
      <c r="C77" s="516" t="str">
        <f>'2'!C74</f>
        <v>Аппарат АВ-50/70 для испытания изоляции силовых кабелей и твердых диэлектриков</v>
      </c>
      <c r="D77" s="493" t="str">
        <f>'2'!D74</f>
        <v>I_102PESCR3</v>
      </c>
      <c r="E77" s="490">
        <f>'3'!L75</f>
        <v>0.42</v>
      </c>
      <c r="F77" s="490" t="s">
        <v>105</v>
      </c>
      <c r="G77" s="490">
        <v>0</v>
      </c>
      <c r="H77" s="490">
        <v>0</v>
      </c>
      <c r="I77" s="490">
        <v>0</v>
      </c>
      <c r="J77" s="490">
        <v>0</v>
      </c>
      <c r="K77" s="490">
        <v>0</v>
      </c>
      <c r="L77" s="490">
        <v>0</v>
      </c>
      <c r="M77" s="490">
        <v>0</v>
      </c>
      <c r="N77" s="490">
        <v>0</v>
      </c>
      <c r="O77" s="490">
        <v>0</v>
      </c>
      <c r="P77" s="490">
        <v>0</v>
      </c>
      <c r="Q77" s="490">
        <v>0</v>
      </c>
      <c r="R77" s="490">
        <v>0</v>
      </c>
      <c r="S77" s="490">
        <v>0</v>
      </c>
      <c r="T77" s="490">
        <v>0</v>
      </c>
      <c r="U77" s="490">
        <v>0</v>
      </c>
      <c r="V77" s="518">
        <f t="shared" ref="V77:V79" si="54">E77</f>
        <v>0.42</v>
      </c>
      <c r="W77" s="490">
        <v>0</v>
      </c>
      <c r="X77" s="490">
        <v>0</v>
      </c>
      <c r="Y77" s="490">
        <v>0</v>
      </c>
      <c r="Z77" s="490">
        <v>0</v>
      </c>
      <c r="AA77" s="490" t="s">
        <v>378</v>
      </c>
      <c r="AB77" s="519" t="s">
        <v>105</v>
      </c>
      <c r="AC77" s="519" t="s">
        <v>105</v>
      </c>
      <c r="AD77" s="519" t="s">
        <v>105</v>
      </c>
      <c r="AE77" s="519" t="s">
        <v>105</v>
      </c>
      <c r="AF77" s="519" t="s">
        <v>105</v>
      </c>
      <c r="AG77" s="519" t="s">
        <v>105</v>
      </c>
      <c r="AH77" s="519" t="s">
        <v>105</v>
      </c>
      <c r="AI77" s="490">
        <v>0</v>
      </c>
      <c r="AJ77" s="490">
        <v>0</v>
      </c>
      <c r="AK77" s="490">
        <v>0</v>
      </c>
      <c r="AL77" s="490">
        <v>0</v>
      </c>
      <c r="AM77" s="490">
        <v>0</v>
      </c>
      <c r="AN77" s="490">
        <v>0</v>
      </c>
      <c r="AO77" s="490">
        <v>0</v>
      </c>
      <c r="AP77" s="519" t="s">
        <v>105</v>
      </c>
      <c r="AQ77" s="519" t="s">
        <v>105</v>
      </c>
      <c r="AR77" s="519" t="s">
        <v>105</v>
      </c>
      <c r="AS77" s="519" t="s">
        <v>105</v>
      </c>
      <c r="AT77" s="519" t="s">
        <v>105</v>
      </c>
      <c r="AU77" s="519" t="s">
        <v>105</v>
      </c>
      <c r="AV77" s="519" t="s">
        <v>105</v>
      </c>
      <c r="AW77" s="490">
        <v>0</v>
      </c>
      <c r="AX77" s="490">
        <v>0</v>
      </c>
      <c r="AY77" s="490">
        <v>0</v>
      </c>
      <c r="AZ77" s="490">
        <v>0</v>
      </c>
      <c r="BA77" s="490">
        <v>0</v>
      </c>
      <c r="BB77" s="490">
        <v>0</v>
      </c>
      <c r="BC77" s="490">
        <v>0</v>
      </c>
      <c r="BD77" s="519" t="s">
        <v>105</v>
      </c>
      <c r="BE77" s="519" t="s">
        <v>105</v>
      </c>
      <c r="BF77" s="519" t="s">
        <v>105</v>
      </c>
      <c r="BG77" s="519" t="s">
        <v>105</v>
      </c>
      <c r="BH77" s="519" t="s">
        <v>105</v>
      </c>
      <c r="BI77" s="519" t="s">
        <v>105</v>
      </c>
      <c r="BJ77" s="519" t="s">
        <v>105</v>
      </c>
      <c r="BK77" s="490">
        <v>0</v>
      </c>
      <c r="BL77" s="518">
        <v>0.42</v>
      </c>
      <c r="BM77" s="490">
        <v>0</v>
      </c>
      <c r="BN77" s="490">
        <v>0</v>
      </c>
      <c r="BO77" s="490">
        <v>0</v>
      </c>
      <c r="BP77" s="490">
        <v>0</v>
      </c>
      <c r="BQ77" s="490" t="s">
        <v>378</v>
      </c>
      <c r="BR77" s="519" t="s">
        <v>105</v>
      </c>
      <c r="BS77" s="519" t="s">
        <v>105</v>
      </c>
      <c r="BT77" s="519" t="s">
        <v>105</v>
      </c>
      <c r="BU77" s="519" t="s">
        <v>105</v>
      </c>
      <c r="BV77" s="519" t="s">
        <v>105</v>
      </c>
      <c r="BW77" s="519" t="s">
        <v>105</v>
      </c>
      <c r="BX77" s="519" t="s">
        <v>105</v>
      </c>
      <c r="BY77" s="489" t="s">
        <v>105</v>
      </c>
    </row>
    <row r="78" spans="1:91" s="104" customFormat="1" ht="31.5" x14ac:dyDescent="0.25">
      <c r="B78" s="501" t="s">
        <v>185</v>
      </c>
      <c r="C78" s="516" t="str">
        <f>'2'!C75</f>
        <v>Автомобиль УАЗ для перевозки оперативно-аварийных бригад</v>
      </c>
      <c r="D78" s="493" t="str">
        <f>'2'!D75</f>
        <v>I_102PESCR4</v>
      </c>
      <c r="E78" s="490">
        <f>'3'!L76</f>
        <v>0.53</v>
      </c>
      <c r="F78" s="490" t="s">
        <v>105</v>
      </c>
      <c r="G78" s="490">
        <v>0</v>
      </c>
      <c r="H78" s="490">
        <v>0</v>
      </c>
      <c r="I78" s="490">
        <v>0</v>
      </c>
      <c r="J78" s="490">
        <v>0</v>
      </c>
      <c r="K78" s="490">
        <v>0</v>
      </c>
      <c r="L78" s="490">
        <v>0</v>
      </c>
      <c r="M78" s="490">
        <v>0</v>
      </c>
      <c r="N78" s="490">
        <v>0</v>
      </c>
      <c r="O78" s="490">
        <v>0</v>
      </c>
      <c r="P78" s="490">
        <v>0</v>
      </c>
      <c r="Q78" s="490">
        <v>0</v>
      </c>
      <c r="R78" s="490">
        <v>0</v>
      </c>
      <c r="S78" s="490">
        <v>0</v>
      </c>
      <c r="T78" s="490">
        <v>0</v>
      </c>
      <c r="U78" s="490">
        <v>0</v>
      </c>
      <c r="V78" s="518">
        <f t="shared" si="54"/>
        <v>0.53</v>
      </c>
      <c r="W78" s="490">
        <v>0</v>
      </c>
      <c r="X78" s="490">
        <v>0</v>
      </c>
      <c r="Y78" s="490">
        <v>0</v>
      </c>
      <c r="Z78" s="490">
        <v>0</v>
      </c>
      <c r="AA78" s="490" t="s">
        <v>379</v>
      </c>
      <c r="AB78" s="519" t="s">
        <v>105</v>
      </c>
      <c r="AC78" s="519" t="s">
        <v>105</v>
      </c>
      <c r="AD78" s="519" t="s">
        <v>105</v>
      </c>
      <c r="AE78" s="519" t="s">
        <v>105</v>
      </c>
      <c r="AF78" s="519" t="s">
        <v>105</v>
      </c>
      <c r="AG78" s="519" t="s">
        <v>105</v>
      </c>
      <c r="AH78" s="519" t="s">
        <v>105</v>
      </c>
      <c r="AI78" s="490">
        <v>0</v>
      </c>
      <c r="AJ78" s="490">
        <v>0</v>
      </c>
      <c r="AK78" s="490">
        <v>0</v>
      </c>
      <c r="AL78" s="490">
        <v>0</v>
      </c>
      <c r="AM78" s="490">
        <v>0</v>
      </c>
      <c r="AN78" s="490">
        <v>0</v>
      </c>
      <c r="AO78" s="490">
        <v>0</v>
      </c>
      <c r="AP78" s="519" t="s">
        <v>105</v>
      </c>
      <c r="AQ78" s="519" t="s">
        <v>105</v>
      </c>
      <c r="AR78" s="519" t="s">
        <v>105</v>
      </c>
      <c r="AS78" s="519" t="s">
        <v>105</v>
      </c>
      <c r="AT78" s="519" t="s">
        <v>105</v>
      </c>
      <c r="AU78" s="519" t="s">
        <v>105</v>
      </c>
      <c r="AV78" s="519" t="s">
        <v>105</v>
      </c>
      <c r="AW78" s="490">
        <v>0</v>
      </c>
      <c r="AX78" s="490">
        <v>0</v>
      </c>
      <c r="AY78" s="490">
        <v>0</v>
      </c>
      <c r="AZ78" s="490">
        <v>0</v>
      </c>
      <c r="BA78" s="490">
        <v>0</v>
      </c>
      <c r="BB78" s="490">
        <v>0</v>
      </c>
      <c r="BC78" s="490">
        <v>0</v>
      </c>
      <c r="BD78" s="519" t="s">
        <v>105</v>
      </c>
      <c r="BE78" s="519" t="s">
        <v>105</v>
      </c>
      <c r="BF78" s="519" t="s">
        <v>105</v>
      </c>
      <c r="BG78" s="519" t="s">
        <v>105</v>
      </c>
      <c r="BH78" s="519" t="s">
        <v>105</v>
      </c>
      <c r="BI78" s="519" t="s">
        <v>105</v>
      </c>
      <c r="BJ78" s="519" t="s">
        <v>105</v>
      </c>
      <c r="BK78" s="490">
        <v>0</v>
      </c>
      <c r="BL78" s="518">
        <v>0.53</v>
      </c>
      <c r="BM78" s="490">
        <v>0</v>
      </c>
      <c r="BN78" s="490">
        <v>0</v>
      </c>
      <c r="BO78" s="490">
        <v>0</v>
      </c>
      <c r="BP78" s="490">
        <v>0</v>
      </c>
      <c r="BQ78" s="490" t="s">
        <v>379</v>
      </c>
      <c r="BR78" s="519" t="s">
        <v>105</v>
      </c>
      <c r="BS78" s="519" t="s">
        <v>105</v>
      </c>
      <c r="BT78" s="519" t="s">
        <v>105</v>
      </c>
      <c r="BU78" s="519" t="s">
        <v>105</v>
      </c>
      <c r="BV78" s="519" t="s">
        <v>105</v>
      </c>
      <c r="BW78" s="519" t="s">
        <v>105</v>
      </c>
      <c r="BX78" s="519" t="s">
        <v>105</v>
      </c>
      <c r="BY78" s="489" t="s">
        <v>105</v>
      </c>
    </row>
    <row r="79" spans="1:91" s="104" customFormat="1" x14ac:dyDescent="0.25">
      <c r="B79" s="501" t="s">
        <v>185</v>
      </c>
      <c r="C79" s="516" t="str">
        <f>'2'!C76</f>
        <v>Бульдозер с навесной бурильной установкой</v>
      </c>
      <c r="D79" s="493" t="str">
        <f>'2'!D76</f>
        <v>I_102PESCR5</v>
      </c>
      <c r="E79" s="490">
        <f>'3'!L77</f>
        <v>2.59</v>
      </c>
      <c r="F79" s="490" t="s">
        <v>105</v>
      </c>
      <c r="G79" s="490">
        <v>0</v>
      </c>
      <c r="H79" s="490">
        <v>0</v>
      </c>
      <c r="I79" s="490">
        <v>0</v>
      </c>
      <c r="J79" s="490">
        <v>0</v>
      </c>
      <c r="K79" s="490">
        <v>0</v>
      </c>
      <c r="L79" s="490">
        <v>0</v>
      </c>
      <c r="M79" s="490">
        <v>0</v>
      </c>
      <c r="N79" s="490">
        <v>0</v>
      </c>
      <c r="O79" s="490">
        <v>0</v>
      </c>
      <c r="P79" s="490">
        <v>0</v>
      </c>
      <c r="Q79" s="490">
        <v>0</v>
      </c>
      <c r="R79" s="490">
        <v>0</v>
      </c>
      <c r="S79" s="490">
        <v>0</v>
      </c>
      <c r="T79" s="490">
        <v>0</v>
      </c>
      <c r="U79" s="490">
        <v>0</v>
      </c>
      <c r="V79" s="518">
        <f t="shared" si="54"/>
        <v>2.59</v>
      </c>
      <c r="W79" s="490">
        <v>0</v>
      </c>
      <c r="X79" s="490">
        <v>0</v>
      </c>
      <c r="Y79" s="490">
        <v>0</v>
      </c>
      <c r="Z79" s="490">
        <v>0</v>
      </c>
      <c r="AA79" s="490" t="s">
        <v>379</v>
      </c>
      <c r="AB79" s="519" t="s">
        <v>105</v>
      </c>
      <c r="AC79" s="519" t="s">
        <v>105</v>
      </c>
      <c r="AD79" s="519" t="s">
        <v>105</v>
      </c>
      <c r="AE79" s="519" t="s">
        <v>105</v>
      </c>
      <c r="AF79" s="519" t="s">
        <v>105</v>
      </c>
      <c r="AG79" s="519" t="s">
        <v>105</v>
      </c>
      <c r="AH79" s="519" t="s">
        <v>105</v>
      </c>
      <c r="AI79" s="490">
        <v>0</v>
      </c>
      <c r="AJ79" s="490">
        <v>0</v>
      </c>
      <c r="AK79" s="490">
        <v>0</v>
      </c>
      <c r="AL79" s="490">
        <v>0</v>
      </c>
      <c r="AM79" s="490">
        <v>0</v>
      </c>
      <c r="AN79" s="490">
        <v>0</v>
      </c>
      <c r="AO79" s="490">
        <v>0</v>
      </c>
      <c r="AP79" s="519" t="s">
        <v>105</v>
      </c>
      <c r="AQ79" s="519" t="s">
        <v>105</v>
      </c>
      <c r="AR79" s="519" t="s">
        <v>105</v>
      </c>
      <c r="AS79" s="519" t="s">
        <v>105</v>
      </c>
      <c r="AT79" s="519" t="s">
        <v>105</v>
      </c>
      <c r="AU79" s="519" t="s">
        <v>105</v>
      </c>
      <c r="AV79" s="519" t="s">
        <v>105</v>
      </c>
      <c r="AW79" s="490">
        <v>0</v>
      </c>
      <c r="AX79" s="490">
        <v>0</v>
      </c>
      <c r="AY79" s="490">
        <v>0</v>
      </c>
      <c r="AZ79" s="490">
        <v>0</v>
      </c>
      <c r="BA79" s="490">
        <v>0</v>
      </c>
      <c r="BB79" s="490">
        <v>0</v>
      </c>
      <c r="BC79" s="490">
        <v>0</v>
      </c>
      <c r="BD79" s="519" t="s">
        <v>105</v>
      </c>
      <c r="BE79" s="519" t="s">
        <v>105</v>
      </c>
      <c r="BF79" s="519" t="s">
        <v>105</v>
      </c>
      <c r="BG79" s="519" t="s">
        <v>105</v>
      </c>
      <c r="BH79" s="519" t="s">
        <v>105</v>
      </c>
      <c r="BI79" s="519" t="s">
        <v>105</v>
      </c>
      <c r="BJ79" s="519" t="s">
        <v>105</v>
      </c>
      <c r="BK79" s="490">
        <v>0</v>
      </c>
      <c r="BL79" s="518">
        <v>2.58</v>
      </c>
      <c r="BM79" s="490">
        <v>0</v>
      </c>
      <c r="BN79" s="490">
        <v>0</v>
      </c>
      <c r="BO79" s="490">
        <v>0</v>
      </c>
      <c r="BP79" s="490">
        <v>0</v>
      </c>
      <c r="BQ79" s="490" t="s">
        <v>379</v>
      </c>
      <c r="BR79" s="519" t="s">
        <v>105</v>
      </c>
      <c r="BS79" s="519" t="s">
        <v>105</v>
      </c>
      <c r="BT79" s="519" t="s">
        <v>105</v>
      </c>
      <c r="BU79" s="519" t="s">
        <v>105</v>
      </c>
      <c r="BV79" s="519" t="s">
        <v>105</v>
      </c>
      <c r="BW79" s="519" t="s">
        <v>105</v>
      </c>
      <c r="BX79" s="519" t="s">
        <v>105</v>
      </c>
      <c r="BY79" s="489" t="s">
        <v>105</v>
      </c>
    </row>
  </sheetData>
  <autoFilter ref="A19:BY79"/>
  <mergeCells count="44">
    <mergeCell ref="U15:AH15"/>
    <mergeCell ref="AI15:AV15"/>
    <mergeCell ref="BK16:BQ16"/>
    <mergeCell ref="AP16:AV16"/>
    <mergeCell ref="V17:AA17"/>
    <mergeCell ref="AC17:AH17"/>
    <mergeCell ref="AJ17:AO17"/>
    <mergeCell ref="AQ17:AV17"/>
    <mergeCell ref="AI14:BX14"/>
    <mergeCell ref="BL17:BQ17"/>
    <mergeCell ref="BS17:BX17"/>
    <mergeCell ref="BY14:BY18"/>
    <mergeCell ref="G16:M16"/>
    <mergeCell ref="AW16:BC16"/>
    <mergeCell ref="BD16:BJ16"/>
    <mergeCell ref="AX17:BC17"/>
    <mergeCell ref="BE17:BJ17"/>
    <mergeCell ref="U14:AH14"/>
    <mergeCell ref="AW15:BJ15"/>
    <mergeCell ref="BK15:BX15"/>
    <mergeCell ref="U16:AA16"/>
    <mergeCell ref="AB16:AH16"/>
    <mergeCell ref="AI16:AO16"/>
    <mergeCell ref="BR16:BX16"/>
    <mergeCell ref="B14:B18"/>
    <mergeCell ref="C14:C18"/>
    <mergeCell ref="D14:D18"/>
    <mergeCell ref="E14:F16"/>
    <mergeCell ref="G14:T15"/>
    <mergeCell ref="E17:E18"/>
    <mergeCell ref="F17:F18"/>
    <mergeCell ref="H17:M17"/>
    <mergeCell ref="O17:T17"/>
    <mergeCell ref="N16:T16"/>
    <mergeCell ref="B4:AH4"/>
    <mergeCell ref="B5:AH5"/>
    <mergeCell ref="B6:AH6"/>
    <mergeCell ref="B7:AH7"/>
    <mergeCell ref="B8:AH8"/>
    <mergeCell ref="B10:AH10"/>
    <mergeCell ref="B11:AH11"/>
    <mergeCell ref="B12:AH12"/>
    <mergeCell ref="B13:BW13"/>
    <mergeCell ref="B9:AH9"/>
  </mergeCells>
  <pageMargins left="0.70866141732283472" right="0.70866141732283472" top="0.74803149606299213" bottom="0.74803149606299213" header="0.31496062992125984" footer="0.31496062992125984"/>
  <pageSetup paperSize="8" scale="49" fitToWidth="2" orientation="landscape" r:id="rId1"/>
  <headerFooter differentFirst="1">
    <oddHeader>&amp;C&amp;P</oddHeader>
  </headerFooter>
  <colBreaks count="2" manualBreakCount="2">
    <brk id="34" max="313" man="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77"/>
  <sheetViews>
    <sheetView view="pageBreakPreview" topLeftCell="T46" zoomScale="66" zoomScaleNormal="100" zoomScaleSheetLayoutView="66" workbookViewId="0">
      <selection activeCell="AA54" sqref="AA54"/>
    </sheetView>
  </sheetViews>
  <sheetFormatPr defaultColWidth="9.140625" defaultRowHeight="15.75" x14ac:dyDescent="0.25"/>
  <cols>
    <col min="1" max="1" width="10.28515625" style="56" hidden="1" customWidth="1"/>
    <col min="2" max="2" width="13.28515625" style="69" customWidth="1"/>
    <col min="3" max="3" width="64.140625" style="171" customWidth="1"/>
    <col min="4" max="4" width="28.28515625" style="69" customWidth="1"/>
    <col min="5" max="10" width="17.28515625" style="56" customWidth="1"/>
    <col min="11" max="11" width="17.28515625" style="172" customWidth="1"/>
    <col min="12" max="17" width="17.28515625" style="56" customWidth="1"/>
    <col min="18" max="18" width="17.28515625" style="172" customWidth="1"/>
    <col min="19" max="24" width="17.28515625" style="56" customWidth="1"/>
    <col min="25" max="25" width="17.28515625" style="172" customWidth="1"/>
    <col min="26" max="31" width="17.28515625" style="56" customWidth="1"/>
    <col min="32" max="32" width="17.28515625" style="172" customWidth="1"/>
    <col min="33" max="38" width="17.28515625" style="56" customWidth="1"/>
    <col min="39" max="39" width="17.28515625" style="172" customWidth="1"/>
    <col min="40" max="43" width="5.7109375" style="56" customWidth="1"/>
    <col min="44" max="16384" width="9.140625" style="56"/>
  </cols>
  <sheetData>
    <row r="1" spans="2:42" ht="18.75" x14ac:dyDescent="0.25">
      <c r="P1" s="49"/>
      <c r="Q1" s="49"/>
      <c r="R1" s="10"/>
      <c r="S1" s="49"/>
      <c r="T1" s="49"/>
      <c r="U1" s="49"/>
      <c r="V1" s="49"/>
      <c r="W1" s="49"/>
      <c r="X1" s="49"/>
      <c r="Y1" s="10"/>
      <c r="Z1" s="49"/>
      <c r="AA1" s="49"/>
      <c r="AB1" s="49"/>
      <c r="AC1" s="49"/>
      <c r="AD1" s="49"/>
      <c r="AM1" s="133" t="s">
        <v>381</v>
      </c>
    </row>
    <row r="2" spans="2:42" ht="18.75" x14ac:dyDescent="0.3">
      <c r="P2" s="49"/>
      <c r="Q2" s="49"/>
      <c r="R2" s="10"/>
      <c r="S2" s="49"/>
      <c r="T2" s="49"/>
      <c r="U2" s="49"/>
      <c r="V2" s="49"/>
      <c r="W2" s="49"/>
      <c r="X2" s="49"/>
      <c r="Y2" s="10"/>
      <c r="Z2" s="49"/>
      <c r="AA2" s="49"/>
      <c r="AB2" s="49"/>
      <c r="AC2" s="49"/>
      <c r="AD2" s="49"/>
      <c r="AM2" s="134" t="s">
        <v>1</v>
      </c>
    </row>
    <row r="3" spans="2:42" ht="18.75" x14ac:dyDescent="0.3">
      <c r="P3" s="49"/>
      <c r="Q3" s="49"/>
      <c r="R3" s="10"/>
      <c r="S3" s="49"/>
      <c r="T3" s="49"/>
      <c r="U3" s="49"/>
      <c r="V3" s="49"/>
      <c r="W3" s="49"/>
      <c r="X3" s="49"/>
      <c r="Y3" s="10"/>
      <c r="Z3" s="49"/>
      <c r="AA3" s="49"/>
      <c r="AB3" s="49"/>
      <c r="AC3" s="49"/>
      <c r="AD3" s="49"/>
      <c r="AM3" s="134" t="s">
        <v>2</v>
      </c>
    </row>
    <row r="4" spans="2:42" ht="18.75" x14ac:dyDescent="0.3">
      <c r="B4" s="678" t="s">
        <v>382</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row>
    <row r="5" spans="2:42" ht="18.75" x14ac:dyDescent="0.3">
      <c r="B5" s="679" t="s">
        <v>820</v>
      </c>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row>
    <row r="6" spans="2:42" x14ac:dyDescent="0.25">
      <c r="B6" s="173"/>
      <c r="C6" s="174"/>
      <c r="D6" s="173"/>
      <c r="E6" s="135"/>
      <c r="F6" s="135"/>
      <c r="G6" s="135"/>
      <c r="H6" s="135"/>
      <c r="I6" s="135"/>
      <c r="J6" s="135"/>
      <c r="K6" s="175"/>
      <c r="L6" s="135"/>
      <c r="M6" s="135"/>
      <c r="N6" s="135"/>
      <c r="O6" s="135"/>
      <c r="P6" s="135"/>
      <c r="Q6" s="135"/>
      <c r="R6" s="175"/>
      <c r="S6" s="135"/>
      <c r="T6" s="135"/>
      <c r="U6" s="135"/>
      <c r="V6" s="135"/>
      <c r="W6" s="135"/>
      <c r="X6" s="135"/>
      <c r="Y6" s="175"/>
      <c r="Z6" s="135"/>
      <c r="AA6" s="135"/>
      <c r="AB6" s="135"/>
      <c r="AC6" s="135"/>
      <c r="AD6" s="135"/>
      <c r="AE6" s="135"/>
      <c r="AF6" s="175"/>
      <c r="AG6" s="135"/>
      <c r="AH6" s="135"/>
      <c r="AI6" s="135"/>
      <c r="AJ6" s="135"/>
      <c r="AK6" s="135"/>
      <c r="AL6" s="135"/>
      <c r="AM6" s="175"/>
    </row>
    <row r="7" spans="2:42" ht="18.75" x14ac:dyDescent="0.25">
      <c r="B7" s="641" t="s">
        <v>859</v>
      </c>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137"/>
      <c r="AO7" s="137"/>
      <c r="AP7" s="137"/>
    </row>
    <row r="8" spans="2:42" x14ac:dyDescent="0.25">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139"/>
      <c r="AO8" s="139"/>
      <c r="AP8" s="139"/>
    </row>
    <row r="9" spans="2:42" x14ac:dyDescent="0.25">
      <c r="B9" s="2"/>
      <c r="C9" s="176"/>
      <c r="D9" s="2"/>
      <c r="E9" s="141"/>
      <c r="F9" s="141"/>
      <c r="G9" s="141"/>
      <c r="H9" s="141"/>
      <c r="I9" s="141"/>
      <c r="J9" s="141"/>
      <c r="K9" s="177"/>
      <c r="L9" s="141"/>
      <c r="M9" s="141"/>
      <c r="N9" s="141"/>
      <c r="O9" s="141"/>
      <c r="P9" s="141"/>
      <c r="Q9" s="141"/>
      <c r="R9" s="177"/>
      <c r="S9" s="141"/>
      <c r="T9" s="141"/>
      <c r="U9" s="141"/>
      <c r="V9" s="141"/>
      <c r="W9" s="141"/>
      <c r="X9" s="141"/>
      <c r="Y9" s="177"/>
      <c r="Z9" s="141"/>
      <c r="AA9" s="141"/>
      <c r="AB9" s="141"/>
      <c r="AC9" s="141"/>
      <c r="AD9" s="141"/>
      <c r="AE9" s="141"/>
      <c r="AF9" s="177"/>
      <c r="AG9" s="141"/>
      <c r="AH9" s="141"/>
      <c r="AI9" s="141"/>
      <c r="AJ9" s="141"/>
      <c r="AK9" s="141"/>
      <c r="AL9" s="141"/>
      <c r="AM9" s="177"/>
      <c r="AN9" s="139"/>
      <c r="AO9" s="139"/>
      <c r="AP9" s="139"/>
    </row>
    <row r="10" spans="2:42" x14ac:dyDescent="0.25">
      <c r="B10" s="598" t="s">
        <v>799</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row>
    <row r="11" spans="2:42" ht="18.75" x14ac:dyDescent="0.3">
      <c r="B11" s="178"/>
      <c r="C11" s="179"/>
      <c r="D11" s="178"/>
      <c r="E11" s="180"/>
      <c r="F11" s="180"/>
      <c r="G11" s="180"/>
      <c r="H11" s="180"/>
      <c r="I11" s="180"/>
      <c r="J11" s="180"/>
      <c r="K11" s="181"/>
      <c r="L11" s="180"/>
      <c r="M11" s="180"/>
      <c r="N11" s="180"/>
      <c r="O11" s="180"/>
      <c r="P11" s="180"/>
      <c r="Q11" s="180"/>
      <c r="R11" s="181"/>
      <c r="S11" s="180"/>
      <c r="T11" s="180"/>
      <c r="U11" s="180"/>
      <c r="V11" s="180"/>
      <c r="W11" s="180"/>
      <c r="X11" s="180"/>
      <c r="Y11" s="181"/>
      <c r="Z11" s="180"/>
      <c r="AA11" s="180"/>
      <c r="AB11" s="180"/>
      <c r="AC11" s="180"/>
      <c r="AD11" s="180"/>
      <c r="AE11" s="180"/>
      <c r="AF11" s="181"/>
      <c r="AG11" s="180"/>
      <c r="AH11" s="180"/>
      <c r="AI11" s="180"/>
      <c r="AJ11" s="180"/>
      <c r="AK11" s="180"/>
      <c r="AL11" s="180"/>
      <c r="AM11" s="181"/>
    </row>
    <row r="12" spans="2:42" ht="18.75" x14ac:dyDescent="0.25">
      <c r="B12" s="644" t="s">
        <v>798</v>
      </c>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146"/>
      <c r="AO12" s="146"/>
      <c r="AP12" s="146"/>
    </row>
    <row r="13" spans="2:42" ht="15.75" customHeight="1" x14ac:dyDescent="0.25">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150"/>
      <c r="AO13" s="150"/>
      <c r="AP13" s="150"/>
    </row>
    <row r="14" spans="2:42" x14ac:dyDescent="0.25">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row>
    <row r="15" spans="2:42" ht="19.5" customHeight="1" x14ac:dyDescent="0.25">
      <c r="B15" s="661" t="s">
        <v>5</v>
      </c>
      <c r="C15" s="661" t="s">
        <v>6</v>
      </c>
      <c r="D15" s="664" t="s">
        <v>7</v>
      </c>
      <c r="E15" s="677" t="s">
        <v>831</v>
      </c>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row>
    <row r="16" spans="2:42" ht="43.5" customHeight="1" x14ac:dyDescent="0.25">
      <c r="B16" s="662"/>
      <c r="C16" s="662"/>
      <c r="D16" s="664"/>
      <c r="E16" s="677" t="s">
        <v>383</v>
      </c>
      <c r="F16" s="677"/>
      <c r="G16" s="677"/>
      <c r="H16" s="677"/>
      <c r="I16" s="677"/>
      <c r="J16" s="677"/>
      <c r="K16" s="677"/>
      <c r="L16" s="677" t="s">
        <v>384</v>
      </c>
      <c r="M16" s="677"/>
      <c r="N16" s="677"/>
      <c r="O16" s="677"/>
      <c r="P16" s="677"/>
      <c r="Q16" s="677"/>
      <c r="R16" s="677"/>
      <c r="S16" s="677" t="s">
        <v>385</v>
      </c>
      <c r="T16" s="677"/>
      <c r="U16" s="677"/>
      <c r="V16" s="677"/>
      <c r="W16" s="677"/>
      <c r="X16" s="677"/>
      <c r="Y16" s="677"/>
      <c r="Z16" s="677" t="s">
        <v>386</v>
      </c>
      <c r="AA16" s="677"/>
      <c r="AB16" s="677"/>
      <c r="AC16" s="677"/>
      <c r="AD16" s="677"/>
      <c r="AE16" s="677"/>
      <c r="AF16" s="677"/>
      <c r="AG16" s="664" t="s">
        <v>833</v>
      </c>
      <c r="AH16" s="664"/>
      <c r="AI16" s="664"/>
      <c r="AJ16" s="664"/>
      <c r="AK16" s="664"/>
      <c r="AL16" s="664"/>
      <c r="AM16" s="664"/>
    </row>
    <row r="17" spans="1:42" ht="43.5" customHeight="1" x14ac:dyDescent="0.25">
      <c r="B17" s="662"/>
      <c r="C17" s="662"/>
      <c r="D17" s="664"/>
      <c r="E17" s="157" t="s">
        <v>299</v>
      </c>
      <c r="F17" s="677" t="s">
        <v>300</v>
      </c>
      <c r="G17" s="677"/>
      <c r="H17" s="677"/>
      <c r="I17" s="677"/>
      <c r="J17" s="677"/>
      <c r="K17" s="677"/>
      <c r="L17" s="157" t="s">
        <v>299</v>
      </c>
      <c r="M17" s="664" t="s">
        <v>300</v>
      </c>
      <c r="N17" s="664"/>
      <c r="O17" s="664"/>
      <c r="P17" s="664"/>
      <c r="Q17" s="664"/>
      <c r="R17" s="664"/>
      <c r="S17" s="157" t="s">
        <v>299</v>
      </c>
      <c r="T17" s="664" t="s">
        <v>300</v>
      </c>
      <c r="U17" s="664"/>
      <c r="V17" s="664"/>
      <c r="W17" s="664"/>
      <c r="X17" s="664"/>
      <c r="Y17" s="664"/>
      <c r="Z17" s="157" t="s">
        <v>299</v>
      </c>
      <c r="AA17" s="664" t="s">
        <v>300</v>
      </c>
      <c r="AB17" s="664"/>
      <c r="AC17" s="664"/>
      <c r="AD17" s="664"/>
      <c r="AE17" s="664"/>
      <c r="AF17" s="664"/>
      <c r="AG17" s="157" t="s">
        <v>299</v>
      </c>
      <c r="AH17" s="664" t="s">
        <v>300</v>
      </c>
      <c r="AI17" s="664"/>
      <c r="AJ17" s="664"/>
      <c r="AK17" s="664"/>
      <c r="AL17" s="664"/>
      <c r="AM17" s="664"/>
    </row>
    <row r="18" spans="1:42" ht="87.75" customHeight="1" x14ac:dyDescent="0.25">
      <c r="B18" s="663"/>
      <c r="C18" s="663"/>
      <c r="D18" s="664"/>
      <c r="E18" s="158" t="s">
        <v>301</v>
      </c>
      <c r="F18" s="158" t="s">
        <v>301</v>
      </c>
      <c r="G18" s="159" t="s">
        <v>302</v>
      </c>
      <c r="H18" s="159" t="s">
        <v>303</v>
      </c>
      <c r="I18" s="159" t="s">
        <v>304</v>
      </c>
      <c r="J18" s="159" t="s">
        <v>305</v>
      </c>
      <c r="K18" s="159" t="s">
        <v>306</v>
      </c>
      <c r="L18" s="158" t="s">
        <v>301</v>
      </c>
      <c r="M18" s="158" t="s">
        <v>301</v>
      </c>
      <c r="N18" s="159" t="s">
        <v>302</v>
      </c>
      <c r="O18" s="159" t="s">
        <v>303</v>
      </c>
      <c r="P18" s="159" t="s">
        <v>304</v>
      </c>
      <c r="Q18" s="159" t="s">
        <v>305</v>
      </c>
      <c r="R18" s="159" t="s">
        <v>306</v>
      </c>
      <c r="S18" s="158" t="s">
        <v>301</v>
      </c>
      <c r="T18" s="158" t="s">
        <v>301</v>
      </c>
      <c r="U18" s="159" t="s">
        <v>302</v>
      </c>
      <c r="V18" s="159" t="s">
        <v>303</v>
      </c>
      <c r="W18" s="159" t="s">
        <v>304</v>
      </c>
      <c r="X18" s="159" t="s">
        <v>305</v>
      </c>
      <c r="Y18" s="159" t="s">
        <v>306</v>
      </c>
      <c r="Z18" s="158" t="s">
        <v>301</v>
      </c>
      <c r="AA18" s="158" t="s">
        <v>301</v>
      </c>
      <c r="AB18" s="159" t="s">
        <v>302</v>
      </c>
      <c r="AC18" s="159" t="s">
        <v>303</v>
      </c>
      <c r="AD18" s="159" t="s">
        <v>304</v>
      </c>
      <c r="AE18" s="159" t="s">
        <v>305</v>
      </c>
      <c r="AF18" s="159" t="s">
        <v>306</v>
      </c>
      <c r="AG18" s="158" t="s">
        <v>301</v>
      </c>
      <c r="AH18" s="158" t="s">
        <v>301</v>
      </c>
      <c r="AI18" s="159" t="s">
        <v>302</v>
      </c>
      <c r="AJ18" s="159" t="s">
        <v>303</v>
      </c>
      <c r="AK18" s="159" t="s">
        <v>304</v>
      </c>
      <c r="AL18" s="159" t="s">
        <v>305</v>
      </c>
      <c r="AM18" s="159" t="s">
        <v>306</v>
      </c>
    </row>
    <row r="19" spans="1:42" s="182" customFormat="1" x14ac:dyDescent="0.25">
      <c r="B19" s="160">
        <v>1</v>
      </c>
      <c r="C19" s="157">
        <v>2</v>
      </c>
      <c r="D19" s="160">
        <v>3</v>
      </c>
      <c r="E19" s="161" t="s">
        <v>189</v>
      </c>
      <c r="F19" s="161" t="s">
        <v>190</v>
      </c>
      <c r="G19" s="161" t="s">
        <v>191</v>
      </c>
      <c r="H19" s="161" t="s">
        <v>192</v>
      </c>
      <c r="I19" s="161" t="s">
        <v>387</v>
      </c>
      <c r="J19" s="161" t="s">
        <v>388</v>
      </c>
      <c r="K19" s="162" t="s">
        <v>389</v>
      </c>
      <c r="L19" s="161" t="s">
        <v>193</v>
      </c>
      <c r="M19" s="161" t="s">
        <v>194</v>
      </c>
      <c r="N19" s="161" t="s">
        <v>195</v>
      </c>
      <c r="O19" s="161" t="s">
        <v>196</v>
      </c>
      <c r="P19" s="161" t="s">
        <v>390</v>
      </c>
      <c r="Q19" s="161" t="s">
        <v>391</v>
      </c>
      <c r="R19" s="162" t="s">
        <v>392</v>
      </c>
      <c r="S19" s="161" t="s">
        <v>197</v>
      </c>
      <c r="T19" s="161" t="s">
        <v>198</v>
      </c>
      <c r="U19" s="161" t="s">
        <v>393</v>
      </c>
      <c r="V19" s="161" t="s">
        <v>394</v>
      </c>
      <c r="W19" s="161" t="s">
        <v>395</v>
      </c>
      <c r="X19" s="161" t="s">
        <v>396</v>
      </c>
      <c r="Y19" s="162" t="s">
        <v>397</v>
      </c>
      <c r="Z19" s="161" t="s">
        <v>398</v>
      </c>
      <c r="AA19" s="161" t="s">
        <v>399</v>
      </c>
      <c r="AB19" s="161" t="s">
        <v>400</v>
      </c>
      <c r="AC19" s="161" t="s">
        <v>401</v>
      </c>
      <c r="AD19" s="161" t="s">
        <v>402</v>
      </c>
      <c r="AE19" s="161" t="s">
        <v>403</v>
      </c>
      <c r="AF19" s="162" t="s">
        <v>404</v>
      </c>
      <c r="AG19" s="161" t="s">
        <v>405</v>
      </c>
      <c r="AH19" s="161" t="s">
        <v>406</v>
      </c>
      <c r="AI19" s="161" t="s">
        <v>407</v>
      </c>
      <c r="AJ19" s="161" t="s">
        <v>408</v>
      </c>
      <c r="AK19" s="161" t="s">
        <v>377</v>
      </c>
      <c r="AL19" s="161" t="s">
        <v>409</v>
      </c>
      <c r="AM19" s="162" t="s">
        <v>380</v>
      </c>
    </row>
    <row r="20" spans="1:42" s="45" customFormat="1" ht="31.5" x14ac:dyDescent="0.25">
      <c r="A20" s="12"/>
      <c r="B20" s="79" t="s">
        <v>90</v>
      </c>
      <c r="C20" s="23" t="s">
        <v>867</v>
      </c>
      <c r="D20" s="22" t="s">
        <v>91</v>
      </c>
      <c r="E20" s="183">
        <f t="shared" ref="E20:J20" si="0">SUM(E21:E26)</f>
        <v>0</v>
      </c>
      <c r="F20" s="183">
        <f>SUM(F21:F26)</f>
        <v>0.78</v>
      </c>
      <c r="G20" s="183">
        <f t="shared" si="0"/>
        <v>0</v>
      </c>
      <c r="H20" s="183">
        <f t="shared" si="0"/>
        <v>0</v>
      </c>
      <c r="I20" s="183">
        <f t="shared" si="0"/>
        <v>0</v>
      </c>
      <c r="J20" s="183">
        <f t="shared" si="0"/>
        <v>0</v>
      </c>
      <c r="K20" s="184">
        <v>0</v>
      </c>
      <c r="L20" s="183">
        <f t="shared" ref="L20:Q20" si="1">SUM(L21:L26)</f>
        <v>0</v>
      </c>
      <c r="M20" s="183">
        <f t="shared" si="1"/>
        <v>2.8</v>
      </c>
      <c r="N20" s="183">
        <f t="shared" si="1"/>
        <v>0</v>
      </c>
      <c r="O20" s="183">
        <f t="shared" si="1"/>
        <v>0</v>
      </c>
      <c r="P20" s="183">
        <f t="shared" si="1"/>
        <v>0</v>
      </c>
      <c r="Q20" s="183">
        <f t="shared" si="1"/>
        <v>0</v>
      </c>
      <c r="R20" s="184">
        <v>0</v>
      </c>
      <c r="S20" s="183">
        <f t="shared" ref="S20:X20" si="2">SUM(S21:S26)</f>
        <v>0</v>
      </c>
      <c r="T20" s="183">
        <f t="shared" si="2"/>
        <v>0</v>
      </c>
      <c r="U20" s="183">
        <f t="shared" si="2"/>
        <v>0</v>
      </c>
      <c r="V20" s="183">
        <f t="shared" si="2"/>
        <v>0</v>
      </c>
      <c r="W20" s="183">
        <f t="shared" si="2"/>
        <v>0</v>
      </c>
      <c r="X20" s="183">
        <f t="shared" si="2"/>
        <v>0</v>
      </c>
      <c r="Y20" s="184">
        <v>0</v>
      </c>
      <c r="Z20" s="183">
        <f t="shared" ref="Z20:AE20" si="3">SUM(Z21:Z26)</f>
        <v>0</v>
      </c>
      <c r="AA20" s="183">
        <f t="shared" si="3"/>
        <v>1.47</v>
      </c>
      <c r="AB20" s="183">
        <f t="shared" si="3"/>
        <v>0</v>
      </c>
      <c r="AC20" s="183">
        <f t="shared" si="3"/>
        <v>0</v>
      </c>
      <c r="AD20" s="183">
        <f t="shared" si="3"/>
        <v>2.73</v>
      </c>
      <c r="AE20" s="183">
        <f t="shared" si="3"/>
        <v>0</v>
      </c>
      <c r="AF20" s="184">
        <v>0</v>
      </c>
      <c r="AG20" s="183">
        <f t="shared" ref="AG20:AL20" si="4">SUM(AG21:AG26)</f>
        <v>0</v>
      </c>
      <c r="AH20" s="183">
        <f t="shared" si="4"/>
        <v>5.05</v>
      </c>
      <c r="AI20" s="183">
        <f t="shared" si="4"/>
        <v>0</v>
      </c>
      <c r="AJ20" s="183">
        <f t="shared" si="4"/>
        <v>0</v>
      </c>
      <c r="AK20" s="183">
        <f t="shared" si="4"/>
        <v>2.73</v>
      </c>
      <c r="AL20" s="183">
        <f t="shared" si="4"/>
        <v>0</v>
      </c>
      <c r="AM20" s="184">
        <v>0</v>
      </c>
    </row>
    <row r="21" spans="1:42" s="45" customFormat="1" x14ac:dyDescent="0.25">
      <c r="A21" s="26">
        <v>1</v>
      </c>
      <c r="B21" s="79" t="s">
        <v>92</v>
      </c>
      <c r="C21" s="163" t="s">
        <v>93</v>
      </c>
      <c r="D21" s="22" t="s">
        <v>91</v>
      </c>
      <c r="E21" s="24">
        <f t="shared" ref="E21:AM21" si="5">SUMIF($A22:$A77,$A21,E22:E77)</f>
        <v>0</v>
      </c>
      <c r="F21" s="24">
        <f t="shared" si="5"/>
        <v>0</v>
      </c>
      <c r="G21" s="24">
        <f t="shared" si="5"/>
        <v>0</v>
      </c>
      <c r="H21" s="24">
        <f t="shared" si="5"/>
        <v>0</v>
      </c>
      <c r="I21" s="24">
        <f t="shared" si="5"/>
        <v>0</v>
      </c>
      <c r="J21" s="24">
        <f t="shared" si="5"/>
        <v>0</v>
      </c>
      <c r="K21" s="24">
        <f t="shared" si="5"/>
        <v>0</v>
      </c>
      <c r="L21" s="24">
        <f t="shared" si="5"/>
        <v>0</v>
      </c>
      <c r="M21" s="24">
        <f t="shared" si="5"/>
        <v>0</v>
      </c>
      <c r="N21" s="24">
        <f t="shared" si="5"/>
        <v>0</v>
      </c>
      <c r="O21" s="24">
        <f t="shared" si="5"/>
        <v>0</v>
      </c>
      <c r="P21" s="24">
        <f t="shared" si="5"/>
        <v>0</v>
      </c>
      <c r="Q21" s="24">
        <f t="shared" si="5"/>
        <v>0</v>
      </c>
      <c r="R21" s="24">
        <f t="shared" si="5"/>
        <v>0</v>
      </c>
      <c r="S21" s="24">
        <f t="shared" si="5"/>
        <v>0</v>
      </c>
      <c r="T21" s="24">
        <f t="shared" si="5"/>
        <v>0</v>
      </c>
      <c r="U21" s="24">
        <f t="shared" si="5"/>
        <v>0</v>
      </c>
      <c r="V21" s="24">
        <f t="shared" si="5"/>
        <v>0</v>
      </c>
      <c r="W21" s="24">
        <f t="shared" si="5"/>
        <v>0</v>
      </c>
      <c r="X21" s="24">
        <f t="shared" si="5"/>
        <v>0</v>
      </c>
      <c r="Y21" s="24">
        <f t="shared" si="5"/>
        <v>0</v>
      </c>
      <c r="Z21" s="24">
        <f t="shared" si="5"/>
        <v>0</v>
      </c>
      <c r="AA21" s="24">
        <f t="shared" si="5"/>
        <v>0</v>
      </c>
      <c r="AB21" s="24">
        <f t="shared" si="5"/>
        <v>0</v>
      </c>
      <c r="AC21" s="24">
        <f t="shared" si="5"/>
        <v>0</v>
      </c>
      <c r="AD21" s="24">
        <f t="shared" si="5"/>
        <v>0</v>
      </c>
      <c r="AE21" s="24">
        <f t="shared" si="5"/>
        <v>0</v>
      </c>
      <c r="AF21" s="24">
        <f t="shared" si="5"/>
        <v>0</v>
      </c>
      <c r="AG21" s="24">
        <f t="shared" si="5"/>
        <v>0</v>
      </c>
      <c r="AH21" s="24">
        <f t="shared" si="5"/>
        <v>0</v>
      </c>
      <c r="AI21" s="24">
        <f t="shared" si="5"/>
        <v>0</v>
      </c>
      <c r="AJ21" s="24">
        <f t="shared" si="5"/>
        <v>0</v>
      </c>
      <c r="AK21" s="24">
        <f t="shared" si="5"/>
        <v>0</v>
      </c>
      <c r="AL21" s="24">
        <f t="shared" si="5"/>
        <v>0</v>
      </c>
      <c r="AM21" s="24">
        <f t="shared" si="5"/>
        <v>0</v>
      </c>
    </row>
    <row r="22" spans="1:42" s="45" customFormat="1" ht="31.5" x14ac:dyDescent="0.25">
      <c r="A22" s="26">
        <v>2</v>
      </c>
      <c r="B22" s="79" t="s">
        <v>94</v>
      </c>
      <c r="C22" s="163" t="s">
        <v>95</v>
      </c>
      <c r="D22" s="22" t="s">
        <v>91</v>
      </c>
      <c r="E22" s="24">
        <f t="shared" ref="E22:AM22" si="6">SUMIF($A23:$A77,$A22,E23:E77)</f>
        <v>0</v>
      </c>
      <c r="F22" s="24">
        <f t="shared" si="6"/>
        <v>0</v>
      </c>
      <c r="G22" s="24">
        <f t="shared" si="6"/>
        <v>0</v>
      </c>
      <c r="H22" s="24">
        <f t="shared" si="6"/>
        <v>0</v>
      </c>
      <c r="I22" s="24">
        <f t="shared" si="6"/>
        <v>0</v>
      </c>
      <c r="J22" s="24">
        <f t="shared" si="6"/>
        <v>0</v>
      </c>
      <c r="K22" s="24">
        <f t="shared" si="6"/>
        <v>0</v>
      </c>
      <c r="L22" s="24">
        <f t="shared" si="6"/>
        <v>0</v>
      </c>
      <c r="M22" s="24">
        <f t="shared" si="6"/>
        <v>0</v>
      </c>
      <c r="N22" s="24">
        <f t="shared" si="6"/>
        <v>0</v>
      </c>
      <c r="O22" s="24">
        <f t="shared" si="6"/>
        <v>0</v>
      </c>
      <c r="P22" s="24">
        <f t="shared" si="6"/>
        <v>0</v>
      </c>
      <c r="Q22" s="24">
        <f t="shared" si="6"/>
        <v>0</v>
      </c>
      <c r="R22" s="24">
        <f t="shared" si="6"/>
        <v>0</v>
      </c>
      <c r="S22" s="24">
        <f t="shared" si="6"/>
        <v>0</v>
      </c>
      <c r="T22" s="24">
        <f t="shared" si="6"/>
        <v>0</v>
      </c>
      <c r="U22" s="24">
        <f t="shared" si="6"/>
        <v>0</v>
      </c>
      <c r="V22" s="24">
        <f t="shared" si="6"/>
        <v>0</v>
      </c>
      <c r="W22" s="24">
        <f t="shared" si="6"/>
        <v>0</v>
      </c>
      <c r="X22" s="24">
        <f t="shared" si="6"/>
        <v>0</v>
      </c>
      <c r="Y22" s="24">
        <f t="shared" si="6"/>
        <v>0</v>
      </c>
      <c r="Z22" s="24">
        <f t="shared" si="6"/>
        <v>0</v>
      </c>
      <c r="AA22" s="24">
        <f t="shared" si="6"/>
        <v>1.47</v>
      </c>
      <c r="AB22" s="24">
        <f t="shared" si="6"/>
        <v>0</v>
      </c>
      <c r="AC22" s="24">
        <f t="shared" si="6"/>
        <v>0</v>
      </c>
      <c r="AD22" s="24">
        <f t="shared" si="6"/>
        <v>2.73</v>
      </c>
      <c r="AE22" s="24">
        <f t="shared" si="6"/>
        <v>0</v>
      </c>
      <c r="AF22" s="24">
        <f t="shared" si="6"/>
        <v>0</v>
      </c>
      <c r="AG22" s="24">
        <f t="shared" si="6"/>
        <v>0</v>
      </c>
      <c r="AH22" s="24">
        <f t="shared" si="6"/>
        <v>1.47</v>
      </c>
      <c r="AI22" s="24">
        <f t="shared" si="6"/>
        <v>0</v>
      </c>
      <c r="AJ22" s="24">
        <f t="shared" si="6"/>
        <v>0</v>
      </c>
      <c r="AK22" s="24">
        <f t="shared" si="6"/>
        <v>2.73</v>
      </c>
      <c r="AL22" s="24">
        <f t="shared" si="6"/>
        <v>0</v>
      </c>
      <c r="AM22" s="24">
        <f t="shared" si="6"/>
        <v>0</v>
      </c>
    </row>
    <row r="23" spans="1:42" s="45" customFormat="1" ht="47.25" x14ac:dyDescent="0.25">
      <c r="A23" s="26">
        <v>3</v>
      </c>
      <c r="B23" s="79" t="s">
        <v>96</v>
      </c>
      <c r="C23" s="185" t="s">
        <v>97</v>
      </c>
      <c r="D23" s="22" t="s">
        <v>91</v>
      </c>
      <c r="E23" s="24">
        <f t="shared" ref="E23:AM23" si="7">SUMIF($A24:$A77,$A23,E24:E77)</f>
        <v>0</v>
      </c>
      <c r="F23" s="24">
        <f t="shared" si="7"/>
        <v>0</v>
      </c>
      <c r="G23" s="24">
        <f t="shared" si="7"/>
        <v>0</v>
      </c>
      <c r="H23" s="24">
        <f t="shared" si="7"/>
        <v>0</v>
      </c>
      <c r="I23" s="24">
        <f t="shared" si="7"/>
        <v>0</v>
      </c>
      <c r="J23" s="24">
        <f t="shared" si="7"/>
        <v>0</v>
      </c>
      <c r="K23" s="24">
        <f t="shared" si="7"/>
        <v>0</v>
      </c>
      <c r="L23" s="24">
        <f t="shared" si="7"/>
        <v>0</v>
      </c>
      <c r="M23" s="24">
        <f t="shared" si="7"/>
        <v>0</v>
      </c>
      <c r="N23" s="24">
        <f t="shared" si="7"/>
        <v>0</v>
      </c>
      <c r="O23" s="24">
        <f t="shared" si="7"/>
        <v>0</v>
      </c>
      <c r="P23" s="24">
        <f t="shared" si="7"/>
        <v>0</v>
      </c>
      <c r="Q23" s="24">
        <f t="shared" si="7"/>
        <v>0</v>
      </c>
      <c r="R23" s="24">
        <f t="shared" si="7"/>
        <v>0</v>
      </c>
      <c r="S23" s="24">
        <f t="shared" si="7"/>
        <v>0</v>
      </c>
      <c r="T23" s="24">
        <f t="shared" si="7"/>
        <v>0</v>
      </c>
      <c r="U23" s="24">
        <f t="shared" si="7"/>
        <v>0</v>
      </c>
      <c r="V23" s="24">
        <f t="shared" si="7"/>
        <v>0</v>
      </c>
      <c r="W23" s="24">
        <f t="shared" si="7"/>
        <v>0</v>
      </c>
      <c r="X23" s="24">
        <f t="shared" si="7"/>
        <v>0</v>
      </c>
      <c r="Y23" s="24">
        <f t="shared" si="7"/>
        <v>0</v>
      </c>
      <c r="Z23" s="24">
        <f t="shared" si="7"/>
        <v>0</v>
      </c>
      <c r="AA23" s="24">
        <f t="shared" si="7"/>
        <v>0</v>
      </c>
      <c r="AB23" s="24">
        <f t="shared" si="7"/>
        <v>0</v>
      </c>
      <c r="AC23" s="24">
        <f t="shared" si="7"/>
        <v>0</v>
      </c>
      <c r="AD23" s="24">
        <f t="shared" si="7"/>
        <v>0</v>
      </c>
      <c r="AE23" s="24">
        <f t="shared" si="7"/>
        <v>0</v>
      </c>
      <c r="AF23" s="24">
        <f t="shared" si="7"/>
        <v>0</v>
      </c>
      <c r="AG23" s="24">
        <f t="shared" si="7"/>
        <v>0</v>
      </c>
      <c r="AH23" s="24">
        <f t="shared" si="7"/>
        <v>0</v>
      </c>
      <c r="AI23" s="24">
        <f t="shared" si="7"/>
        <v>0</v>
      </c>
      <c r="AJ23" s="24">
        <f t="shared" si="7"/>
        <v>0</v>
      </c>
      <c r="AK23" s="24">
        <f t="shared" si="7"/>
        <v>0</v>
      </c>
      <c r="AL23" s="24">
        <f t="shared" si="7"/>
        <v>0</v>
      </c>
      <c r="AM23" s="24">
        <f t="shared" si="7"/>
        <v>0</v>
      </c>
    </row>
    <row r="24" spans="1:42" s="45" customFormat="1" ht="31.5" x14ac:dyDescent="0.25">
      <c r="A24" s="26">
        <v>4</v>
      </c>
      <c r="B24" s="79" t="s">
        <v>98</v>
      </c>
      <c r="C24" s="163" t="s">
        <v>99</v>
      </c>
      <c r="D24" s="22" t="s">
        <v>91</v>
      </c>
      <c r="E24" s="24">
        <f t="shared" ref="E24:AM24" si="8">SUMIF($A25:$A77,$A24,E25:E77)</f>
        <v>0</v>
      </c>
      <c r="F24" s="24">
        <f t="shared" si="8"/>
        <v>0</v>
      </c>
      <c r="G24" s="24">
        <f t="shared" si="8"/>
        <v>0</v>
      </c>
      <c r="H24" s="24">
        <f t="shared" si="8"/>
        <v>0</v>
      </c>
      <c r="I24" s="24">
        <f t="shared" si="8"/>
        <v>0</v>
      </c>
      <c r="J24" s="24">
        <f t="shared" si="8"/>
        <v>0</v>
      </c>
      <c r="K24" s="24">
        <f t="shared" si="8"/>
        <v>0</v>
      </c>
      <c r="L24" s="24">
        <f t="shared" si="8"/>
        <v>0</v>
      </c>
      <c r="M24" s="24">
        <f t="shared" si="8"/>
        <v>0</v>
      </c>
      <c r="N24" s="24">
        <f t="shared" si="8"/>
        <v>0</v>
      </c>
      <c r="O24" s="24">
        <f t="shared" si="8"/>
        <v>0</v>
      </c>
      <c r="P24" s="24">
        <f t="shared" si="8"/>
        <v>0</v>
      </c>
      <c r="Q24" s="24">
        <f t="shared" si="8"/>
        <v>0</v>
      </c>
      <c r="R24" s="24">
        <f t="shared" si="8"/>
        <v>0</v>
      </c>
      <c r="S24" s="24">
        <f t="shared" si="8"/>
        <v>0</v>
      </c>
      <c r="T24" s="24">
        <f t="shared" si="8"/>
        <v>0</v>
      </c>
      <c r="U24" s="24">
        <f t="shared" si="8"/>
        <v>0</v>
      </c>
      <c r="V24" s="24">
        <f t="shared" si="8"/>
        <v>0</v>
      </c>
      <c r="W24" s="24">
        <f t="shared" si="8"/>
        <v>0</v>
      </c>
      <c r="X24" s="24">
        <f t="shared" si="8"/>
        <v>0</v>
      </c>
      <c r="Y24" s="24">
        <f t="shared" si="8"/>
        <v>0</v>
      </c>
      <c r="Z24" s="24">
        <f t="shared" si="8"/>
        <v>0</v>
      </c>
      <c r="AA24" s="24">
        <f t="shared" si="8"/>
        <v>0</v>
      </c>
      <c r="AB24" s="24">
        <f t="shared" si="8"/>
        <v>0</v>
      </c>
      <c r="AC24" s="24">
        <f t="shared" si="8"/>
        <v>0</v>
      </c>
      <c r="AD24" s="24">
        <f t="shared" si="8"/>
        <v>0</v>
      </c>
      <c r="AE24" s="24">
        <f t="shared" si="8"/>
        <v>0</v>
      </c>
      <c r="AF24" s="24">
        <f t="shared" si="8"/>
        <v>0</v>
      </c>
      <c r="AG24" s="24">
        <f t="shared" si="8"/>
        <v>0</v>
      </c>
      <c r="AH24" s="24">
        <f t="shared" si="8"/>
        <v>0</v>
      </c>
      <c r="AI24" s="24">
        <f t="shared" si="8"/>
        <v>0</v>
      </c>
      <c r="AJ24" s="24">
        <f t="shared" si="8"/>
        <v>0</v>
      </c>
      <c r="AK24" s="24">
        <f t="shared" si="8"/>
        <v>0</v>
      </c>
      <c r="AL24" s="24">
        <f t="shared" si="8"/>
        <v>0</v>
      </c>
      <c r="AM24" s="24">
        <f t="shared" si="8"/>
        <v>0</v>
      </c>
    </row>
    <row r="25" spans="1:42" s="45" customFormat="1" ht="31.5" x14ac:dyDescent="0.25">
      <c r="A25" s="26">
        <v>5</v>
      </c>
      <c r="B25" s="79" t="s">
        <v>100</v>
      </c>
      <c r="C25" s="163" t="s">
        <v>101</v>
      </c>
      <c r="D25" s="22" t="s">
        <v>91</v>
      </c>
      <c r="E25" s="24">
        <f t="shared" ref="E25:AM25" si="9">SUMIF($A26:$A77,$A25,E26:E77)</f>
        <v>0</v>
      </c>
      <c r="F25" s="24">
        <f t="shared" si="9"/>
        <v>0</v>
      </c>
      <c r="G25" s="24">
        <f t="shared" si="9"/>
        <v>0</v>
      </c>
      <c r="H25" s="24">
        <f t="shared" si="9"/>
        <v>0</v>
      </c>
      <c r="I25" s="24">
        <f t="shared" si="9"/>
        <v>0</v>
      </c>
      <c r="J25" s="24">
        <f t="shared" si="9"/>
        <v>0</v>
      </c>
      <c r="K25" s="24">
        <f t="shared" si="9"/>
        <v>0</v>
      </c>
      <c r="L25" s="24">
        <f t="shared" si="9"/>
        <v>0</v>
      </c>
      <c r="M25" s="24">
        <f t="shared" si="9"/>
        <v>0</v>
      </c>
      <c r="N25" s="24">
        <f t="shared" si="9"/>
        <v>0</v>
      </c>
      <c r="O25" s="24">
        <f t="shared" si="9"/>
        <v>0</v>
      </c>
      <c r="P25" s="24">
        <f t="shared" si="9"/>
        <v>0</v>
      </c>
      <c r="Q25" s="24">
        <f t="shared" si="9"/>
        <v>0</v>
      </c>
      <c r="R25" s="24">
        <f t="shared" si="9"/>
        <v>0</v>
      </c>
      <c r="S25" s="24">
        <f t="shared" si="9"/>
        <v>0</v>
      </c>
      <c r="T25" s="24">
        <f t="shared" si="9"/>
        <v>0</v>
      </c>
      <c r="U25" s="24">
        <f t="shared" si="9"/>
        <v>0</v>
      </c>
      <c r="V25" s="24">
        <f t="shared" si="9"/>
        <v>0</v>
      </c>
      <c r="W25" s="24">
        <f t="shared" si="9"/>
        <v>0</v>
      </c>
      <c r="X25" s="24">
        <f t="shared" si="9"/>
        <v>0</v>
      </c>
      <c r="Y25" s="24">
        <f t="shared" si="9"/>
        <v>0</v>
      </c>
      <c r="Z25" s="24">
        <f t="shared" si="9"/>
        <v>0</v>
      </c>
      <c r="AA25" s="24">
        <f t="shared" si="9"/>
        <v>0</v>
      </c>
      <c r="AB25" s="24">
        <f t="shared" si="9"/>
        <v>0</v>
      </c>
      <c r="AC25" s="24">
        <f t="shared" si="9"/>
        <v>0</v>
      </c>
      <c r="AD25" s="24">
        <f t="shared" si="9"/>
        <v>0</v>
      </c>
      <c r="AE25" s="24">
        <f t="shared" si="9"/>
        <v>0</v>
      </c>
      <c r="AF25" s="24">
        <f t="shared" si="9"/>
        <v>0</v>
      </c>
      <c r="AG25" s="24">
        <f t="shared" si="9"/>
        <v>0</v>
      </c>
      <c r="AH25" s="24">
        <f t="shared" si="9"/>
        <v>0</v>
      </c>
      <c r="AI25" s="24">
        <f t="shared" si="9"/>
        <v>0</v>
      </c>
      <c r="AJ25" s="24">
        <f t="shared" si="9"/>
        <v>0</v>
      </c>
      <c r="AK25" s="24">
        <f t="shared" si="9"/>
        <v>0</v>
      </c>
      <c r="AL25" s="24">
        <f t="shared" si="9"/>
        <v>0</v>
      </c>
      <c r="AM25" s="24">
        <f t="shared" si="9"/>
        <v>0</v>
      </c>
    </row>
    <row r="26" spans="1:42" s="45" customFormat="1" x14ac:dyDescent="0.25">
      <c r="A26" s="26">
        <v>6</v>
      </c>
      <c r="B26" s="79" t="s">
        <v>102</v>
      </c>
      <c r="C26" s="185" t="s">
        <v>103</v>
      </c>
      <c r="D26" s="22" t="s">
        <v>91</v>
      </c>
      <c r="E26" s="24">
        <f t="shared" ref="E26:AM26" si="10">SUMIF($A27:$A77,$A26,E27:E77)</f>
        <v>0</v>
      </c>
      <c r="F26" s="24">
        <f t="shared" si="10"/>
        <v>0.78</v>
      </c>
      <c r="G26" s="24">
        <f t="shared" si="10"/>
        <v>0</v>
      </c>
      <c r="H26" s="24">
        <f t="shared" si="10"/>
        <v>0</v>
      </c>
      <c r="I26" s="24">
        <f t="shared" si="10"/>
        <v>0</v>
      </c>
      <c r="J26" s="24">
        <f t="shared" si="10"/>
        <v>0</v>
      </c>
      <c r="K26" s="24">
        <f t="shared" si="10"/>
        <v>0</v>
      </c>
      <c r="L26" s="24">
        <f t="shared" si="10"/>
        <v>0</v>
      </c>
      <c r="M26" s="24">
        <f t="shared" si="10"/>
        <v>2.8</v>
      </c>
      <c r="N26" s="24">
        <f t="shared" si="10"/>
        <v>0</v>
      </c>
      <c r="O26" s="24">
        <f t="shared" si="10"/>
        <v>0</v>
      </c>
      <c r="P26" s="24">
        <f t="shared" si="10"/>
        <v>0</v>
      </c>
      <c r="Q26" s="24">
        <f t="shared" si="10"/>
        <v>0</v>
      </c>
      <c r="R26" s="24">
        <f t="shared" si="10"/>
        <v>0</v>
      </c>
      <c r="S26" s="24">
        <f t="shared" si="10"/>
        <v>0</v>
      </c>
      <c r="T26" s="24">
        <f t="shared" si="10"/>
        <v>0</v>
      </c>
      <c r="U26" s="24">
        <f t="shared" si="10"/>
        <v>0</v>
      </c>
      <c r="V26" s="24">
        <f t="shared" si="10"/>
        <v>0</v>
      </c>
      <c r="W26" s="24">
        <f t="shared" si="10"/>
        <v>0</v>
      </c>
      <c r="X26" s="24">
        <f t="shared" si="10"/>
        <v>0</v>
      </c>
      <c r="Y26" s="24">
        <f t="shared" si="10"/>
        <v>0</v>
      </c>
      <c r="Z26" s="24">
        <f t="shared" si="10"/>
        <v>0</v>
      </c>
      <c r="AA26" s="24">
        <f t="shared" si="10"/>
        <v>0</v>
      </c>
      <c r="AB26" s="24">
        <f t="shared" si="10"/>
        <v>0</v>
      </c>
      <c r="AC26" s="24">
        <f t="shared" si="10"/>
        <v>0</v>
      </c>
      <c r="AD26" s="24">
        <f t="shared" si="10"/>
        <v>0</v>
      </c>
      <c r="AE26" s="24">
        <f t="shared" si="10"/>
        <v>0</v>
      </c>
      <c r="AF26" s="24">
        <f t="shared" si="10"/>
        <v>0</v>
      </c>
      <c r="AG26" s="24">
        <f t="shared" si="10"/>
        <v>0</v>
      </c>
      <c r="AH26" s="24">
        <f t="shared" si="10"/>
        <v>3.58</v>
      </c>
      <c r="AI26" s="24">
        <f t="shared" si="10"/>
        <v>0</v>
      </c>
      <c r="AJ26" s="24">
        <f t="shared" si="10"/>
        <v>0</v>
      </c>
      <c r="AK26" s="24">
        <f t="shared" si="10"/>
        <v>0</v>
      </c>
      <c r="AL26" s="24">
        <f t="shared" si="10"/>
        <v>0</v>
      </c>
      <c r="AM26" s="24">
        <f t="shared" si="10"/>
        <v>0</v>
      </c>
    </row>
    <row r="27" spans="1:42" s="38" customFormat="1" x14ac:dyDescent="0.25">
      <c r="A27" s="27"/>
      <c r="B27" s="28" t="s">
        <v>104</v>
      </c>
      <c r="C27" s="29" t="s">
        <v>793</v>
      </c>
      <c r="D27" s="30" t="s">
        <v>91</v>
      </c>
      <c r="E27" s="37">
        <f t="shared" ref="E27:AM27" si="11">E28+E48+E68+E71+E72+E73</f>
        <v>0</v>
      </c>
      <c r="F27" s="37">
        <f t="shared" si="11"/>
        <v>0.78</v>
      </c>
      <c r="G27" s="37">
        <f t="shared" si="11"/>
        <v>0</v>
      </c>
      <c r="H27" s="37">
        <f t="shared" si="11"/>
        <v>0</v>
      </c>
      <c r="I27" s="37">
        <f t="shared" si="11"/>
        <v>0</v>
      </c>
      <c r="J27" s="37">
        <f t="shared" si="11"/>
        <v>0</v>
      </c>
      <c r="K27" s="37">
        <f t="shared" si="11"/>
        <v>0</v>
      </c>
      <c r="L27" s="37">
        <f t="shared" si="11"/>
        <v>0</v>
      </c>
      <c r="M27" s="37">
        <f t="shared" si="11"/>
        <v>2.8</v>
      </c>
      <c r="N27" s="37">
        <f t="shared" si="11"/>
        <v>0</v>
      </c>
      <c r="O27" s="37">
        <f t="shared" si="11"/>
        <v>0</v>
      </c>
      <c r="P27" s="37">
        <f t="shared" si="11"/>
        <v>0</v>
      </c>
      <c r="Q27" s="37">
        <f t="shared" si="11"/>
        <v>0</v>
      </c>
      <c r="R27" s="37">
        <f t="shared" si="11"/>
        <v>0</v>
      </c>
      <c r="S27" s="37">
        <f t="shared" si="11"/>
        <v>0</v>
      </c>
      <c r="T27" s="37">
        <f t="shared" si="11"/>
        <v>0</v>
      </c>
      <c r="U27" s="37">
        <f t="shared" si="11"/>
        <v>0</v>
      </c>
      <c r="V27" s="37">
        <f t="shared" si="11"/>
        <v>0</v>
      </c>
      <c r="W27" s="37">
        <f t="shared" si="11"/>
        <v>0</v>
      </c>
      <c r="X27" s="37">
        <f t="shared" si="11"/>
        <v>0</v>
      </c>
      <c r="Y27" s="37">
        <f t="shared" si="11"/>
        <v>0</v>
      </c>
      <c r="Z27" s="37">
        <f t="shared" si="11"/>
        <v>0</v>
      </c>
      <c r="AA27" s="37">
        <f t="shared" si="11"/>
        <v>1.47</v>
      </c>
      <c r="AB27" s="37">
        <f t="shared" si="11"/>
        <v>0</v>
      </c>
      <c r="AC27" s="37">
        <f t="shared" si="11"/>
        <v>0</v>
      </c>
      <c r="AD27" s="37">
        <f t="shared" si="11"/>
        <v>2.73</v>
      </c>
      <c r="AE27" s="37">
        <f t="shared" si="11"/>
        <v>0</v>
      </c>
      <c r="AF27" s="37">
        <f t="shared" si="11"/>
        <v>0</v>
      </c>
      <c r="AG27" s="37">
        <f t="shared" si="11"/>
        <v>0</v>
      </c>
      <c r="AH27" s="37">
        <f t="shared" si="11"/>
        <v>5.05</v>
      </c>
      <c r="AI27" s="37">
        <f t="shared" si="11"/>
        <v>0</v>
      </c>
      <c r="AJ27" s="37">
        <f t="shared" si="11"/>
        <v>0</v>
      </c>
      <c r="AK27" s="37">
        <f t="shared" si="11"/>
        <v>2.73</v>
      </c>
      <c r="AL27" s="37">
        <f t="shared" si="11"/>
        <v>0</v>
      </c>
      <c r="AM27" s="37">
        <f t="shared" si="11"/>
        <v>0</v>
      </c>
    </row>
    <row r="28" spans="1:42" s="38" customFormat="1" x14ac:dyDescent="0.25">
      <c r="A28" s="34">
        <v>1</v>
      </c>
      <c r="B28" s="35" t="s">
        <v>106</v>
      </c>
      <c r="C28" s="186" t="s">
        <v>107</v>
      </c>
      <c r="D28" s="30" t="s">
        <v>91</v>
      </c>
      <c r="E28" s="37">
        <f t="shared" ref="E28:AM28" si="12">E29+E33+E36+E45</f>
        <v>0</v>
      </c>
      <c r="F28" s="37">
        <f t="shared" si="12"/>
        <v>0</v>
      </c>
      <c r="G28" s="37">
        <f t="shared" si="12"/>
        <v>0</v>
      </c>
      <c r="H28" s="37">
        <f t="shared" si="12"/>
        <v>0</v>
      </c>
      <c r="I28" s="37">
        <f t="shared" si="12"/>
        <v>0</v>
      </c>
      <c r="J28" s="37">
        <f t="shared" si="12"/>
        <v>0</v>
      </c>
      <c r="K28" s="37">
        <f t="shared" si="12"/>
        <v>0</v>
      </c>
      <c r="L28" s="37">
        <f t="shared" si="12"/>
        <v>0</v>
      </c>
      <c r="M28" s="37">
        <f t="shared" si="12"/>
        <v>0</v>
      </c>
      <c r="N28" s="37">
        <f t="shared" si="12"/>
        <v>0</v>
      </c>
      <c r="O28" s="37">
        <f t="shared" si="12"/>
        <v>0</v>
      </c>
      <c r="P28" s="37">
        <f t="shared" si="12"/>
        <v>0</v>
      </c>
      <c r="Q28" s="37">
        <f t="shared" si="12"/>
        <v>0</v>
      </c>
      <c r="R28" s="37">
        <f t="shared" si="12"/>
        <v>0</v>
      </c>
      <c r="S28" s="37">
        <f t="shared" si="12"/>
        <v>0</v>
      </c>
      <c r="T28" s="37">
        <f t="shared" si="12"/>
        <v>0</v>
      </c>
      <c r="U28" s="37">
        <f t="shared" si="12"/>
        <v>0</v>
      </c>
      <c r="V28" s="37">
        <f t="shared" si="12"/>
        <v>0</v>
      </c>
      <c r="W28" s="37">
        <f t="shared" si="12"/>
        <v>0</v>
      </c>
      <c r="X28" s="37">
        <f t="shared" si="12"/>
        <v>0</v>
      </c>
      <c r="Y28" s="37">
        <f t="shared" si="12"/>
        <v>0</v>
      </c>
      <c r="Z28" s="37">
        <f t="shared" si="12"/>
        <v>0</v>
      </c>
      <c r="AA28" s="37">
        <f t="shared" si="12"/>
        <v>0</v>
      </c>
      <c r="AB28" s="37">
        <f t="shared" si="12"/>
        <v>0</v>
      </c>
      <c r="AC28" s="37">
        <f t="shared" si="12"/>
        <v>0</v>
      </c>
      <c r="AD28" s="37">
        <f t="shared" si="12"/>
        <v>0</v>
      </c>
      <c r="AE28" s="37">
        <f t="shared" si="12"/>
        <v>0</v>
      </c>
      <c r="AF28" s="37">
        <f t="shared" si="12"/>
        <v>0</v>
      </c>
      <c r="AG28" s="37">
        <f t="shared" si="12"/>
        <v>0</v>
      </c>
      <c r="AH28" s="37">
        <f t="shared" si="12"/>
        <v>0</v>
      </c>
      <c r="AI28" s="37">
        <f t="shared" si="12"/>
        <v>0</v>
      </c>
      <c r="AJ28" s="37">
        <f t="shared" si="12"/>
        <v>0</v>
      </c>
      <c r="AK28" s="37">
        <f t="shared" si="12"/>
        <v>0</v>
      </c>
      <c r="AL28" s="37">
        <f t="shared" si="12"/>
        <v>0</v>
      </c>
      <c r="AM28" s="37">
        <f t="shared" si="12"/>
        <v>0</v>
      </c>
    </row>
    <row r="29" spans="1:42" s="44" customFormat="1" ht="31.5" x14ac:dyDescent="0.25">
      <c r="A29" s="39"/>
      <c r="B29" s="40" t="s">
        <v>108</v>
      </c>
      <c r="C29" s="187" t="s">
        <v>109</v>
      </c>
      <c r="D29" s="95" t="s">
        <v>91</v>
      </c>
      <c r="E29" s="42">
        <f>E30+E31+E32</f>
        <v>0</v>
      </c>
      <c r="F29" s="42">
        <f t="shared" ref="F29:AM29" si="13">F30+F31+F32</f>
        <v>0</v>
      </c>
      <c r="G29" s="42">
        <f t="shared" si="13"/>
        <v>0</v>
      </c>
      <c r="H29" s="42">
        <f t="shared" si="13"/>
        <v>0</v>
      </c>
      <c r="I29" s="42">
        <f t="shared" si="13"/>
        <v>0</v>
      </c>
      <c r="J29" s="42">
        <f t="shared" si="13"/>
        <v>0</v>
      </c>
      <c r="K29" s="42">
        <f t="shared" si="13"/>
        <v>0</v>
      </c>
      <c r="L29" s="42">
        <f t="shared" si="13"/>
        <v>0</v>
      </c>
      <c r="M29" s="42">
        <f t="shared" si="13"/>
        <v>0</v>
      </c>
      <c r="N29" s="42">
        <f t="shared" si="13"/>
        <v>0</v>
      </c>
      <c r="O29" s="42">
        <f t="shared" si="13"/>
        <v>0</v>
      </c>
      <c r="P29" s="42">
        <f t="shared" si="13"/>
        <v>0</v>
      </c>
      <c r="Q29" s="42">
        <f t="shared" si="13"/>
        <v>0</v>
      </c>
      <c r="R29" s="42">
        <f t="shared" si="13"/>
        <v>0</v>
      </c>
      <c r="S29" s="42">
        <f t="shared" si="13"/>
        <v>0</v>
      </c>
      <c r="T29" s="42">
        <f t="shared" si="13"/>
        <v>0</v>
      </c>
      <c r="U29" s="42">
        <f t="shared" si="13"/>
        <v>0</v>
      </c>
      <c r="V29" s="42">
        <f t="shared" si="13"/>
        <v>0</v>
      </c>
      <c r="W29" s="42">
        <f t="shared" si="13"/>
        <v>0</v>
      </c>
      <c r="X29" s="42">
        <f t="shared" si="13"/>
        <v>0</v>
      </c>
      <c r="Y29" s="42">
        <f t="shared" si="13"/>
        <v>0</v>
      </c>
      <c r="Z29" s="42">
        <f t="shared" si="13"/>
        <v>0</v>
      </c>
      <c r="AA29" s="42">
        <f t="shared" si="13"/>
        <v>0</v>
      </c>
      <c r="AB29" s="42">
        <f t="shared" si="13"/>
        <v>0</v>
      </c>
      <c r="AC29" s="42">
        <f t="shared" si="13"/>
        <v>0</v>
      </c>
      <c r="AD29" s="42">
        <f t="shared" si="13"/>
        <v>0</v>
      </c>
      <c r="AE29" s="42">
        <f t="shared" si="13"/>
        <v>0</v>
      </c>
      <c r="AF29" s="42">
        <f t="shared" si="13"/>
        <v>0</v>
      </c>
      <c r="AG29" s="42">
        <f t="shared" si="13"/>
        <v>0</v>
      </c>
      <c r="AH29" s="42">
        <f t="shared" si="13"/>
        <v>0</v>
      </c>
      <c r="AI29" s="42">
        <f t="shared" si="13"/>
        <v>0</v>
      </c>
      <c r="AJ29" s="42">
        <f t="shared" si="13"/>
        <v>0</v>
      </c>
      <c r="AK29" s="42">
        <f t="shared" si="13"/>
        <v>0</v>
      </c>
      <c r="AL29" s="42">
        <f t="shared" si="13"/>
        <v>0</v>
      </c>
      <c r="AM29" s="42">
        <f t="shared" si="13"/>
        <v>0</v>
      </c>
    </row>
    <row r="30" spans="1:42" ht="47.25" x14ac:dyDescent="0.25">
      <c r="A30" s="99"/>
      <c r="B30" s="95" t="s">
        <v>110</v>
      </c>
      <c r="C30" s="100" t="s">
        <v>262</v>
      </c>
      <c r="D30" s="43" t="s">
        <v>91</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101">
        <v>0</v>
      </c>
      <c r="AM30" s="101">
        <v>0</v>
      </c>
      <c r="AN30" s="98"/>
      <c r="AO30" s="98"/>
      <c r="AP30" s="98"/>
    </row>
    <row r="31" spans="1:42" ht="47.25" x14ac:dyDescent="0.25">
      <c r="A31" s="99"/>
      <c r="B31" s="95" t="s">
        <v>112</v>
      </c>
      <c r="C31" s="100" t="s">
        <v>264</v>
      </c>
      <c r="D31" s="43" t="s">
        <v>91</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98"/>
      <c r="AO31" s="98"/>
      <c r="AP31" s="98"/>
    </row>
    <row r="32" spans="1:42" ht="31.5" x14ac:dyDescent="0.25">
      <c r="A32" s="39"/>
      <c r="B32" s="40" t="s">
        <v>114</v>
      </c>
      <c r="C32" s="94" t="s">
        <v>115</v>
      </c>
      <c r="D32" s="95" t="s">
        <v>91</v>
      </c>
      <c r="E32" s="42">
        <v>0</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row>
    <row r="33" spans="1:42" s="104" customFormat="1" ht="31.5" x14ac:dyDescent="0.25">
      <c r="A33" s="39"/>
      <c r="B33" s="40" t="s">
        <v>116</v>
      </c>
      <c r="C33" s="94" t="s">
        <v>117</v>
      </c>
      <c r="D33" s="95" t="s">
        <v>91</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56"/>
      <c r="AO33" s="56"/>
      <c r="AP33" s="56"/>
    </row>
    <row r="34" spans="1:42" s="104" customFormat="1" ht="47.25" x14ac:dyDescent="0.25">
      <c r="A34" s="39"/>
      <c r="B34" s="40" t="s">
        <v>118</v>
      </c>
      <c r="C34" s="94" t="s">
        <v>119</v>
      </c>
      <c r="D34" s="95" t="s">
        <v>91</v>
      </c>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56"/>
      <c r="AO34" s="56"/>
      <c r="AP34" s="56"/>
    </row>
    <row r="35" spans="1:42" s="104" customFormat="1" ht="31.5" x14ac:dyDescent="0.25">
      <c r="A35" s="39"/>
      <c r="B35" s="40" t="s">
        <v>120</v>
      </c>
      <c r="C35" s="94" t="s">
        <v>121</v>
      </c>
      <c r="D35" s="95" t="s">
        <v>91</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56"/>
      <c r="AO35" s="56"/>
      <c r="AP35" s="56"/>
    </row>
    <row r="36" spans="1:42" s="104" customFormat="1" ht="31.5" x14ac:dyDescent="0.25">
      <c r="A36" s="39"/>
      <c r="B36" s="40" t="s">
        <v>122</v>
      </c>
      <c r="C36" s="94" t="s">
        <v>123</v>
      </c>
      <c r="D36" s="95" t="s">
        <v>91</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56"/>
      <c r="AO36" s="56"/>
      <c r="AP36" s="56"/>
    </row>
    <row r="37" spans="1:42" ht="31.5" x14ac:dyDescent="0.25">
      <c r="A37" s="39"/>
      <c r="B37" s="40" t="s">
        <v>124</v>
      </c>
      <c r="C37" s="94" t="s">
        <v>125</v>
      </c>
      <c r="D37" s="95" t="s">
        <v>91</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row>
    <row r="38" spans="1:42" ht="78.75" x14ac:dyDescent="0.25">
      <c r="A38" s="39"/>
      <c r="B38" s="40" t="s">
        <v>124</v>
      </c>
      <c r="C38" s="94" t="s">
        <v>126</v>
      </c>
      <c r="D38" s="95" t="s">
        <v>91</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K38" s="42">
        <v>0</v>
      </c>
      <c r="AL38" s="42">
        <v>0</v>
      </c>
      <c r="AM38" s="42">
        <v>0</v>
      </c>
    </row>
    <row r="39" spans="1:42" ht="63" x14ac:dyDescent="0.25">
      <c r="A39" s="39"/>
      <c r="B39" s="40" t="s">
        <v>124</v>
      </c>
      <c r="C39" s="94" t="s">
        <v>127</v>
      </c>
      <c r="D39" s="40" t="s">
        <v>91</v>
      </c>
      <c r="E39" s="101">
        <v>0</v>
      </c>
      <c r="F39" s="101">
        <v>0</v>
      </c>
      <c r="G39" s="101">
        <v>0</v>
      </c>
      <c r="H39" s="101">
        <v>0</v>
      </c>
      <c r="I39" s="101">
        <v>0</v>
      </c>
      <c r="J39" s="101">
        <v>0</v>
      </c>
      <c r="K39" s="101">
        <v>0</v>
      </c>
      <c r="L39" s="101">
        <v>0</v>
      </c>
      <c r="M39" s="101">
        <v>0</v>
      </c>
      <c r="N39" s="101">
        <v>0</v>
      </c>
      <c r="O39" s="101">
        <v>0</v>
      </c>
      <c r="P39" s="101">
        <v>0</v>
      </c>
      <c r="Q39" s="101">
        <v>0</v>
      </c>
      <c r="R39" s="101">
        <v>0</v>
      </c>
      <c r="S39" s="101">
        <v>0</v>
      </c>
      <c r="T39" s="101">
        <v>0</v>
      </c>
      <c r="U39" s="101">
        <v>0</v>
      </c>
      <c r="V39" s="101">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0</v>
      </c>
      <c r="AM39" s="101">
        <v>0</v>
      </c>
    </row>
    <row r="40" spans="1:42" ht="63" x14ac:dyDescent="0.25">
      <c r="A40" s="39"/>
      <c r="B40" s="40" t="s">
        <v>124</v>
      </c>
      <c r="C40" s="94" t="s">
        <v>128</v>
      </c>
      <c r="D40" s="40" t="s">
        <v>91</v>
      </c>
      <c r="E40" s="101">
        <v>0</v>
      </c>
      <c r="F40" s="101">
        <v>0</v>
      </c>
      <c r="G40" s="101">
        <v>0</v>
      </c>
      <c r="H40" s="101">
        <v>0</v>
      </c>
      <c r="I40" s="101">
        <v>0</v>
      </c>
      <c r="J40" s="101">
        <v>0</v>
      </c>
      <c r="K40" s="101">
        <v>0</v>
      </c>
      <c r="L40" s="101">
        <v>0</v>
      </c>
      <c r="M40" s="101">
        <v>0</v>
      </c>
      <c r="N40" s="101">
        <v>0</v>
      </c>
      <c r="O40" s="101">
        <v>0</v>
      </c>
      <c r="P40" s="101">
        <v>0</v>
      </c>
      <c r="Q40" s="101">
        <v>0</v>
      </c>
      <c r="R40" s="101">
        <v>0</v>
      </c>
      <c r="S40" s="101">
        <v>0</v>
      </c>
      <c r="T40" s="101">
        <v>0</v>
      </c>
      <c r="U40" s="101">
        <v>0</v>
      </c>
      <c r="V40" s="101">
        <v>0</v>
      </c>
      <c r="W40" s="101">
        <v>0</v>
      </c>
      <c r="X40" s="101">
        <v>0</v>
      </c>
      <c r="Y40" s="101">
        <v>0</v>
      </c>
      <c r="Z40" s="101">
        <v>0</v>
      </c>
      <c r="AA40" s="101">
        <v>0</v>
      </c>
      <c r="AB40" s="101">
        <v>0</v>
      </c>
      <c r="AC40" s="101">
        <v>0</v>
      </c>
      <c r="AD40" s="101">
        <v>0</v>
      </c>
      <c r="AE40" s="101">
        <v>0</v>
      </c>
      <c r="AF40" s="101">
        <v>0</v>
      </c>
      <c r="AG40" s="101">
        <v>0</v>
      </c>
      <c r="AH40" s="101">
        <v>0</v>
      </c>
      <c r="AI40" s="101">
        <v>0</v>
      </c>
      <c r="AJ40" s="101">
        <v>0</v>
      </c>
      <c r="AK40" s="101">
        <v>0</v>
      </c>
      <c r="AL40" s="101">
        <v>0</v>
      </c>
      <c r="AM40" s="101">
        <v>0</v>
      </c>
    </row>
    <row r="41" spans="1:42" ht="31.5" x14ac:dyDescent="0.25">
      <c r="A41" s="39"/>
      <c r="B41" s="40" t="s">
        <v>129</v>
      </c>
      <c r="C41" s="94" t="s">
        <v>125</v>
      </c>
      <c r="D41" s="40" t="s">
        <v>91</v>
      </c>
      <c r="E41" s="101">
        <v>0</v>
      </c>
      <c r="F41" s="101">
        <v>0</v>
      </c>
      <c r="G41" s="101">
        <v>0</v>
      </c>
      <c r="H41" s="101">
        <v>0</v>
      </c>
      <c r="I41" s="101">
        <v>0</v>
      </c>
      <c r="J41" s="101">
        <v>0</v>
      </c>
      <c r="K41" s="101">
        <v>0</v>
      </c>
      <c r="L41" s="101">
        <v>0</v>
      </c>
      <c r="M41" s="101">
        <v>0</v>
      </c>
      <c r="N41" s="101">
        <v>0</v>
      </c>
      <c r="O41" s="101">
        <v>0</v>
      </c>
      <c r="P41" s="101">
        <v>0</v>
      </c>
      <c r="Q41" s="101">
        <v>0</v>
      </c>
      <c r="R41" s="101">
        <v>0</v>
      </c>
      <c r="S41" s="101">
        <v>0</v>
      </c>
      <c r="T41" s="101">
        <v>0</v>
      </c>
      <c r="U41" s="101">
        <v>0</v>
      </c>
      <c r="V41" s="101">
        <v>0</v>
      </c>
      <c r="W41" s="101">
        <v>0</v>
      </c>
      <c r="X41" s="101">
        <v>0</v>
      </c>
      <c r="Y41" s="101">
        <v>0</v>
      </c>
      <c r="Z41" s="101">
        <v>0</v>
      </c>
      <c r="AA41" s="101">
        <v>0</v>
      </c>
      <c r="AB41" s="101">
        <v>0</v>
      </c>
      <c r="AC41" s="101">
        <v>0</v>
      </c>
      <c r="AD41" s="101">
        <v>0</v>
      </c>
      <c r="AE41" s="101">
        <v>0</v>
      </c>
      <c r="AF41" s="101">
        <v>0</v>
      </c>
      <c r="AG41" s="101">
        <v>0</v>
      </c>
      <c r="AH41" s="101">
        <v>0</v>
      </c>
      <c r="AI41" s="101">
        <v>0</v>
      </c>
      <c r="AJ41" s="101">
        <v>0</v>
      </c>
      <c r="AK41" s="101">
        <v>0</v>
      </c>
      <c r="AL41" s="101">
        <v>0</v>
      </c>
      <c r="AM41" s="101">
        <v>0</v>
      </c>
    </row>
    <row r="42" spans="1:42" ht="78.75" x14ac:dyDescent="0.25">
      <c r="A42" s="39"/>
      <c r="B42" s="40" t="s">
        <v>129</v>
      </c>
      <c r="C42" s="94" t="s">
        <v>126</v>
      </c>
      <c r="D42" s="40" t="s">
        <v>91</v>
      </c>
      <c r="E42" s="101">
        <v>0</v>
      </c>
      <c r="F42" s="101">
        <v>0</v>
      </c>
      <c r="G42" s="101">
        <v>0</v>
      </c>
      <c r="H42" s="101">
        <v>0</v>
      </c>
      <c r="I42" s="101">
        <v>0</v>
      </c>
      <c r="J42" s="101">
        <v>0</v>
      </c>
      <c r="K42" s="101">
        <v>0</v>
      </c>
      <c r="L42" s="101">
        <v>0</v>
      </c>
      <c r="M42" s="101">
        <v>0</v>
      </c>
      <c r="N42" s="101">
        <v>0</v>
      </c>
      <c r="O42" s="101">
        <v>0</v>
      </c>
      <c r="P42" s="101">
        <v>0</v>
      </c>
      <c r="Q42" s="101">
        <v>0</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row>
    <row r="43" spans="1:42" ht="63" x14ac:dyDescent="0.25">
      <c r="A43" s="39"/>
      <c r="B43" s="40" t="s">
        <v>129</v>
      </c>
      <c r="C43" s="94" t="s">
        <v>127</v>
      </c>
      <c r="D43" s="40" t="s">
        <v>91</v>
      </c>
      <c r="E43" s="101">
        <v>0</v>
      </c>
      <c r="F43" s="101">
        <v>0</v>
      </c>
      <c r="G43" s="101">
        <v>0</v>
      </c>
      <c r="H43" s="101">
        <v>0</v>
      </c>
      <c r="I43" s="101">
        <v>0</v>
      </c>
      <c r="J43" s="101">
        <v>0</v>
      </c>
      <c r="K43" s="101">
        <v>0</v>
      </c>
      <c r="L43" s="101">
        <v>0</v>
      </c>
      <c r="M43" s="101">
        <v>0</v>
      </c>
      <c r="N43" s="101">
        <v>0</v>
      </c>
      <c r="O43" s="101">
        <v>0</v>
      </c>
      <c r="P43" s="101">
        <v>0</v>
      </c>
      <c r="Q43" s="101">
        <v>0</v>
      </c>
      <c r="R43" s="101">
        <v>0</v>
      </c>
      <c r="S43" s="101">
        <v>0</v>
      </c>
      <c r="T43" s="101">
        <v>0</v>
      </c>
      <c r="U43" s="101">
        <v>0</v>
      </c>
      <c r="V43" s="101">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01">
        <v>0</v>
      </c>
      <c r="AM43" s="101">
        <v>0</v>
      </c>
    </row>
    <row r="44" spans="1:42" ht="63" x14ac:dyDescent="0.25">
      <c r="A44" s="39"/>
      <c r="B44" s="40" t="s">
        <v>129</v>
      </c>
      <c r="C44" s="94" t="s">
        <v>130</v>
      </c>
      <c r="D44" s="40" t="s">
        <v>91</v>
      </c>
      <c r="E44" s="101">
        <v>0</v>
      </c>
      <c r="F44" s="101">
        <v>0</v>
      </c>
      <c r="G44" s="101">
        <v>0</v>
      </c>
      <c r="H44" s="101">
        <v>0</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01">
        <v>0</v>
      </c>
      <c r="AM44" s="101">
        <v>0</v>
      </c>
    </row>
    <row r="45" spans="1:42" ht="63" x14ac:dyDescent="0.25">
      <c r="A45" s="39"/>
      <c r="B45" s="40" t="s">
        <v>131</v>
      </c>
      <c r="C45" s="94" t="s">
        <v>132</v>
      </c>
      <c r="D45" s="40" t="s">
        <v>91</v>
      </c>
      <c r="E45" s="101">
        <v>0</v>
      </c>
      <c r="F45" s="101">
        <v>0</v>
      </c>
      <c r="G45" s="101">
        <v>0</v>
      </c>
      <c r="H45" s="101">
        <v>0</v>
      </c>
      <c r="I45" s="101">
        <v>0</v>
      </c>
      <c r="J45" s="101">
        <v>0</v>
      </c>
      <c r="K45" s="101">
        <v>0</v>
      </c>
      <c r="L45" s="101">
        <v>0</v>
      </c>
      <c r="M45" s="101">
        <v>0</v>
      </c>
      <c r="N45" s="101">
        <v>0</v>
      </c>
      <c r="O45" s="101">
        <v>0</v>
      </c>
      <c r="P45" s="101">
        <v>0</v>
      </c>
      <c r="Q45" s="101">
        <v>0</v>
      </c>
      <c r="R45" s="101">
        <v>0</v>
      </c>
      <c r="S45" s="101">
        <v>0</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01">
        <v>0</v>
      </c>
      <c r="AM45" s="101">
        <v>0</v>
      </c>
    </row>
    <row r="46" spans="1:42" ht="47.25" x14ac:dyDescent="0.25">
      <c r="A46" s="39"/>
      <c r="B46" s="40" t="s">
        <v>133</v>
      </c>
      <c r="C46" s="94" t="s">
        <v>134</v>
      </c>
      <c r="D46" s="40" t="s">
        <v>91</v>
      </c>
      <c r="E46" s="101">
        <v>0</v>
      </c>
      <c r="F46" s="101">
        <v>0</v>
      </c>
      <c r="G46" s="101">
        <v>0</v>
      </c>
      <c r="H46" s="101">
        <v>0</v>
      </c>
      <c r="I46" s="101">
        <v>0</v>
      </c>
      <c r="J46" s="101">
        <v>0</v>
      </c>
      <c r="K46" s="101">
        <v>0</v>
      </c>
      <c r="L46" s="101">
        <v>0</v>
      </c>
      <c r="M46" s="101">
        <v>0</v>
      </c>
      <c r="N46" s="101">
        <v>0</v>
      </c>
      <c r="O46" s="101">
        <v>0</v>
      </c>
      <c r="P46" s="101">
        <v>0</v>
      </c>
      <c r="Q46" s="101">
        <v>0</v>
      </c>
      <c r="R46" s="101">
        <v>0</v>
      </c>
      <c r="S46" s="101">
        <v>0</v>
      </c>
      <c r="T46" s="101">
        <v>0</v>
      </c>
      <c r="U46" s="101">
        <v>0</v>
      </c>
      <c r="V46" s="101">
        <v>0</v>
      </c>
      <c r="W46" s="101">
        <v>0</v>
      </c>
      <c r="X46" s="101">
        <v>0</v>
      </c>
      <c r="Y46" s="101">
        <v>0</v>
      </c>
      <c r="Z46" s="101">
        <v>0</v>
      </c>
      <c r="AA46" s="101">
        <v>0</v>
      </c>
      <c r="AB46" s="101">
        <v>0</v>
      </c>
      <c r="AC46" s="101">
        <v>0</v>
      </c>
      <c r="AD46" s="101">
        <v>0</v>
      </c>
      <c r="AE46" s="101">
        <v>0</v>
      </c>
      <c r="AF46" s="101">
        <v>0</v>
      </c>
      <c r="AG46" s="101">
        <v>0</v>
      </c>
      <c r="AH46" s="101">
        <v>0</v>
      </c>
      <c r="AI46" s="101">
        <v>0</v>
      </c>
      <c r="AJ46" s="101">
        <v>0</v>
      </c>
      <c r="AK46" s="101">
        <v>0</v>
      </c>
      <c r="AL46" s="101">
        <v>0</v>
      </c>
      <c r="AM46" s="101">
        <v>0</v>
      </c>
    </row>
    <row r="47" spans="1:42" ht="63" x14ac:dyDescent="0.25">
      <c r="A47" s="39"/>
      <c r="B47" s="40" t="s">
        <v>135</v>
      </c>
      <c r="C47" s="94" t="s">
        <v>136</v>
      </c>
      <c r="D47" s="40" t="s">
        <v>91</v>
      </c>
      <c r="E47" s="101">
        <v>0</v>
      </c>
      <c r="F47" s="101">
        <v>0</v>
      </c>
      <c r="G47" s="101">
        <v>0</v>
      </c>
      <c r="H47" s="101">
        <v>0</v>
      </c>
      <c r="I47" s="101">
        <v>0</v>
      </c>
      <c r="J47" s="101">
        <v>0</v>
      </c>
      <c r="K47" s="101">
        <v>0</v>
      </c>
      <c r="L47" s="101">
        <v>0</v>
      </c>
      <c r="M47" s="101">
        <v>0</v>
      </c>
      <c r="N47" s="101">
        <v>0</v>
      </c>
      <c r="O47" s="101">
        <v>0</v>
      </c>
      <c r="P47" s="101">
        <v>0</v>
      </c>
      <c r="Q47" s="101">
        <v>0</v>
      </c>
      <c r="R47" s="101">
        <v>0</v>
      </c>
      <c r="S47" s="101">
        <v>0</v>
      </c>
      <c r="T47" s="101">
        <v>0</v>
      </c>
      <c r="U47" s="101">
        <v>0</v>
      </c>
      <c r="V47" s="101">
        <v>0</v>
      </c>
      <c r="W47" s="101">
        <v>0</v>
      </c>
      <c r="X47" s="101">
        <v>0</v>
      </c>
      <c r="Y47" s="101">
        <v>0</v>
      </c>
      <c r="Z47" s="101">
        <v>0</v>
      </c>
      <c r="AA47" s="101">
        <v>0</v>
      </c>
      <c r="AB47" s="101">
        <v>0</v>
      </c>
      <c r="AC47" s="101">
        <v>0</v>
      </c>
      <c r="AD47" s="101">
        <v>0</v>
      </c>
      <c r="AE47" s="101">
        <v>0</v>
      </c>
      <c r="AF47" s="101">
        <v>0</v>
      </c>
      <c r="AG47" s="101">
        <v>0</v>
      </c>
      <c r="AH47" s="101">
        <v>0</v>
      </c>
      <c r="AI47" s="101">
        <v>0</v>
      </c>
      <c r="AJ47" s="101">
        <v>0</v>
      </c>
      <c r="AK47" s="101">
        <v>0</v>
      </c>
      <c r="AL47" s="101">
        <v>0</v>
      </c>
      <c r="AM47" s="101">
        <v>0</v>
      </c>
    </row>
    <row r="48" spans="1:42" ht="31.5" x14ac:dyDescent="0.25">
      <c r="A48" s="34">
        <v>2</v>
      </c>
      <c r="B48" s="35" t="s">
        <v>137</v>
      </c>
      <c r="C48" s="90" t="s">
        <v>138</v>
      </c>
      <c r="D48" s="35" t="s">
        <v>91</v>
      </c>
      <c r="E48" s="105">
        <f t="shared" ref="E48:AM48" si="14">E49+E52+E56+E65</f>
        <v>0</v>
      </c>
      <c r="F48" s="105">
        <f t="shared" si="14"/>
        <v>0</v>
      </c>
      <c r="G48" s="105">
        <f t="shared" si="14"/>
        <v>0</v>
      </c>
      <c r="H48" s="105">
        <f t="shared" si="14"/>
        <v>0</v>
      </c>
      <c r="I48" s="105">
        <f t="shared" si="14"/>
        <v>0</v>
      </c>
      <c r="J48" s="105">
        <f t="shared" si="14"/>
        <v>0</v>
      </c>
      <c r="K48" s="105">
        <f t="shared" si="14"/>
        <v>0</v>
      </c>
      <c r="L48" s="105">
        <f t="shared" si="14"/>
        <v>0</v>
      </c>
      <c r="M48" s="105">
        <f t="shared" si="14"/>
        <v>0</v>
      </c>
      <c r="N48" s="105">
        <f t="shared" si="14"/>
        <v>0</v>
      </c>
      <c r="O48" s="105">
        <f t="shared" si="14"/>
        <v>0</v>
      </c>
      <c r="P48" s="105">
        <f t="shared" si="14"/>
        <v>0</v>
      </c>
      <c r="Q48" s="105">
        <f t="shared" si="14"/>
        <v>0</v>
      </c>
      <c r="R48" s="105">
        <f t="shared" si="14"/>
        <v>0</v>
      </c>
      <c r="S48" s="105">
        <f t="shared" si="14"/>
        <v>0</v>
      </c>
      <c r="T48" s="105">
        <f t="shared" si="14"/>
        <v>0</v>
      </c>
      <c r="U48" s="105">
        <f t="shared" si="14"/>
        <v>0</v>
      </c>
      <c r="V48" s="105">
        <f t="shared" si="14"/>
        <v>0</v>
      </c>
      <c r="W48" s="105">
        <f t="shared" si="14"/>
        <v>0</v>
      </c>
      <c r="X48" s="105">
        <f t="shared" si="14"/>
        <v>0</v>
      </c>
      <c r="Y48" s="105">
        <f t="shared" si="14"/>
        <v>0</v>
      </c>
      <c r="Z48" s="105">
        <f t="shared" si="14"/>
        <v>0</v>
      </c>
      <c r="AA48" s="105">
        <f t="shared" si="14"/>
        <v>1.47</v>
      </c>
      <c r="AB48" s="105">
        <f t="shared" si="14"/>
        <v>0</v>
      </c>
      <c r="AC48" s="105">
        <f t="shared" si="14"/>
        <v>0</v>
      </c>
      <c r="AD48" s="105">
        <f t="shared" si="14"/>
        <v>2.73</v>
      </c>
      <c r="AE48" s="105">
        <f t="shared" si="14"/>
        <v>0</v>
      </c>
      <c r="AF48" s="105">
        <f t="shared" si="14"/>
        <v>0</v>
      </c>
      <c r="AG48" s="105">
        <f t="shared" si="14"/>
        <v>0</v>
      </c>
      <c r="AH48" s="105">
        <f t="shared" si="14"/>
        <v>1.47</v>
      </c>
      <c r="AI48" s="105">
        <f t="shared" si="14"/>
        <v>0</v>
      </c>
      <c r="AJ48" s="105">
        <f t="shared" si="14"/>
        <v>0</v>
      </c>
      <c r="AK48" s="105">
        <f t="shared" si="14"/>
        <v>2.73</v>
      </c>
      <c r="AL48" s="105">
        <f t="shared" si="14"/>
        <v>0</v>
      </c>
      <c r="AM48" s="105">
        <f t="shared" si="14"/>
        <v>0</v>
      </c>
      <c r="AN48" s="104"/>
      <c r="AO48" s="104"/>
      <c r="AP48" s="104"/>
    </row>
    <row r="49" spans="1:39" ht="47.25" x14ac:dyDescent="0.25">
      <c r="A49" s="39"/>
      <c r="B49" s="40" t="s">
        <v>139</v>
      </c>
      <c r="C49" s="94" t="s">
        <v>140</v>
      </c>
      <c r="D49" s="40" t="s">
        <v>91</v>
      </c>
      <c r="E49" s="101">
        <f>E50</f>
        <v>0</v>
      </c>
      <c r="F49" s="101">
        <f t="shared" ref="F49:AM49" si="15">F50</f>
        <v>0</v>
      </c>
      <c r="G49" s="101">
        <f t="shared" si="15"/>
        <v>0</v>
      </c>
      <c r="H49" s="101">
        <f t="shared" si="15"/>
        <v>0</v>
      </c>
      <c r="I49" s="101">
        <f t="shared" si="15"/>
        <v>0</v>
      </c>
      <c r="J49" s="101">
        <f t="shared" si="15"/>
        <v>0</v>
      </c>
      <c r="K49" s="101">
        <f t="shared" si="15"/>
        <v>0</v>
      </c>
      <c r="L49" s="101">
        <f t="shared" si="15"/>
        <v>0</v>
      </c>
      <c r="M49" s="101">
        <f t="shared" si="15"/>
        <v>0</v>
      </c>
      <c r="N49" s="101">
        <f t="shared" si="15"/>
        <v>0</v>
      </c>
      <c r="O49" s="101">
        <f t="shared" si="15"/>
        <v>0</v>
      </c>
      <c r="P49" s="101">
        <f t="shared" si="15"/>
        <v>0</v>
      </c>
      <c r="Q49" s="101">
        <f t="shared" si="15"/>
        <v>0</v>
      </c>
      <c r="R49" s="101">
        <f t="shared" si="15"/>
        <v>0</v>
      </c>
      <c r="S49" s="101">
        <f t="shared" si="15"/>
        <v>0</v>
      </c>
      <c r="T49" s="101">
        <f t="shared" si="15"/>
        <v>0</v>
      </c>
      <c r="U49" s="101">
        <f t="shared" si="15"/>
        <v>0</v>
      </c>
      <c r="V49" s="101">
        <f t="shared" si="15"/>
        <v>0</v>
      </c>
      <c r="W49" s="101">
        <f t="shared" si="15"/>
        <v>0</v>
      </c>
      <c r="X49" s="101">
        <f t="shared" si="15"/>
        <v>0</v>
      </c>
      <c r="Y49" s="101">
        <f t="shared" si="15"/>
        <v>0</v>
      </c>
      <c r="Z49" s="101">
        <f t="shared" si="15"/>
        <v>0</v>
      </c>
      <c r="AA49" s="101">
        <f t="shared" si="15"/>
        <v>0</v>
      </c>
      <c r="AB49" s="101">
        <f t="shared" si="15"/>
        <v>0</v>
      </c>
      <c r="AC49" s="101">
        <f t="shared" si="15"/>
        <v>0</v>
      </c>
      <c r="AD49" s="101">
        <f t="shared" si="15"/>
        <v>0</v>
      </c>
      <c r="AE49" s="101">
        <f t="shared" si="15"/>
        <v>0</v>
      </c>
      <c r="AF49" s="101">
        <f t="shared" si="15"/>
        <v>0</v>
      </c>
      <c r="AG49" s="101">
        <f t="shared" si="15"/>
        <v>0</v>
      </c>
      <c r="AH49" s="101">
        <f t="shared" si="15"/>
        <v>0</v>
      </c>
      <c r="AI49" s="101">
        <f t="shared" si="15"/>
        <v>0</v>
      </c>
      <c r="AJ49" s="101">
        <f t="shared" si="15"/>
        <v>0</v>
      </c>
      <c r="AK49" s="101">
        <f t="shared" si="15"/>
        <v>0</v>
      </c>
      <c r="AL49" s="101">
        <f t="shared" si="15"/>
        <v>0</v>
      </c>
      <c r="AM49" s="101">
        <f t="shared" si="15"/>
        <v>0</v>
      </c>
    </row>
    <row r="50" spans="1:39" ht="31.5" x14ac:dyDescent="0.25">
      <c r="A50" s="39"/>
      <c r="B50" s="40" t="s">
        <v>141</v>
      </c>
      <c r="C50" s="94" t="s">
        <v>142</v>
      </c>
      <c r="D50" s="40" t="s">
        <v>91</v>
      </c>
      <c r="E50" s="414">
        <v>0</v>
      </c>
      <c r="F50" s="414">
        <v>0</v>
      </c>
      <c r="G50" s="414">
        <v>0</v>
      </c>
      <c r="H50" s="414">
        <v>0</v>
      </c>
      <c r="I50" s="414">
        <v>0</v>
      </c>
      <c r="J50" s="414">
        <v>0</v>
      </c>
      <c r="K50" s="414">
        <v>0</v>
      </c>
      <c r="L50" s="414">
        <v>0</v>
      </c>
      <c r="M50" s="414">
        <v>0</v>
      </c>
      <c r="N50" s="414">
        <v>0</v>
      </c>
      <c r="O50" s="414">
        <v>0</v>
      </c>
      <c r="P50" s="414">
        <v>0</v>
      </c>
      <c r="Q50" s="414">
        <v>0</v>
      </c>
      <c r="R50" s="414">
        <v>0</v>
      </c>
      <c r="S50" s="414">
        <v>0</v>
      </c>
      <c r="T50" s="414">
        <v>0</v>
      </c>
      <c r="U50" s="414">
        <v>0</v>
      </c>
      <c r="V50" s="414">
        <v>0</v>
      </c>
      <c r="W50" s="414">
        <v>0</v>
      </c>
      <c r="X50" s="414">
        <v>0</v>
      </c>
      <c r="Y50" s="414">
        <v>0</v>
      </c>
      <c r="Z50" s="414">
        <v>0</v>
      </c>
      <c r="AA50" s="414">
        <v>0</v>
      </c>
      <c r="AB50" s="414">
        <v>0</v>
      </c>
      <c r="AC50" s="414">
        <v>0</v>
      </c>
      <c r="AD50" s="414">
        <v>0</v>
      </c>
      <c r="AE50" s="414">
        <v>0</v>
      </c>
      <c r="AF50" s="414">
        <v>0</v>
      </c>
      <c r="AG50" s="414">
        <v>0</v>
      </c>
      <c r="AH50" s="414">
        <v>0</v>
      </c>
      <c r="AI50" s="414">
        <v>0</v>
      </c>
      <c r="AJ50" s="414">
        <v>0</v>
      </c>
      <c r="AK50" s="414">
        <v>0</v>
      </c>
      <c r="AL50" s="414">
        <v>0</v>
      </c>
      <c r="AM50" s="414">
        <v>0</v>
      </c>
    </row>
    <row r="51" spans="1:39" ht="47.25" x14ac:dyDescent="0.25">
      <c r="A51" s="39"/>
      <c r="B51" s="412" t="s">
        <v>143</v>
      </c>
      <c r="C51" s="416" t="s">
        <v>144</v>
      </c>
      <c r="D51" s="412" t="s">
        <v>91</v>
      </c>
      <c r="E51" s="414">
        <v>0</v>
      </c>
      <c r="F51" s="414">
        <v>0</v>
      </c>
      <c r="G51" s="414">
        <v>0</v>
      </c>
      <c r="H51" s="414">
        <v>0</v>
      </c>
      <c r="I51" s="414">
        <v>0</v>
      </c>
      <c r="J51" s="414">
        <v>0</v>
      </c>
      <c r="K51" s="414">
        <v>0</v>
      </c>
      <c r="L51" s="414">
        <v>0</v>
      </c>
      <c r="M51" s="414">
        <v>0</v>
      </c>
      <c r="N51" s="414">
        <v>0</v>
      </c>
      <c r="O51" s="414">
        <v>0</v>
      </c>
      <c r="P51" s="414">
        <v>0</v>
      </c>
      <c r="Q51" s="414">
        <v>0</v>
      </c>
      <c r="R51" s="414">
        <v>0</v>
      </c>
      <c r="S51" s="414">
        <v>0</v>
      </c>
      <c r="T51" s="414">
        <v>0</v>
      </c>
      <c r="U51" s="414">
        <v>0</v>
      </c>
      <c r="V51" s="414">
        <v>0</v>
      </c>
      <c r="W51" s="414">
        <v>0</v>
      </c>
      <c r="X51" s="414">
        <v>0</v>
      </c>
      <c r="Y51" s="414">
        <v>0</v>
      </c>
      <c r="Z51" s="414">
        <v>0</v>
      </c>
      <c r="AA51" s="414">
        <v>0</v>
      </c>
      <c r="AB51" s="414">
        <v>0</v>
      </c>
      <c r="AC51" s="414">
        <v>0</v>
      </c>
      <c r="AD51" s="414">
        <v>0</v>
      </c>
      <c r="AE51" s="414">
        <v>0</v>
      </c>
      <c r="AF51" s="414">
        <v>0</v>
      </c>
      <c r="AG51" s="414">
        <v>0</v>
      </c>
      <c r="AH51" s="414">
        <v>0</v>
      </c>
      <c r="AI51" s="414">
        <v>0</v>
      </c>
      <c r="AJ51" s="414">
        <v>0</v>
      </c>
      <c r="AK51" s="414">
        <v>0</v>
      </c>
      <c r="AL51" s="414">
        <v>0</v>
      </c>
      <c r="AM51" s="414">
        <v>0</v>
      </c>
    </row>
    <row r="52" spans="1:39" ht="31.5" x14ac:dyDescent="0.25">
      <c r="A52" s="39"/>
      <c r="B52" s="412" t="s">
        <v>145</v>
      </c>
      <c r="C52" s="416" t="s">
        <v>146</v>
      </c>
      <c r="D52" s="412" t="s">
        <v>91</v>
      </c>
      <c r="E52" s="414">
        <f t="shared" ref="E52:AM52" si="16">E53+E55</f>
        <v>0</v>
      </c>
      <c r="F52" s="414">
        <f t="shared" si="16"/>
        <v>0</v>
      </c>
      <c r="G52" s="414">
        <f t="shared" si="16"/>
        <v>0</v>
      </c>
      <c r="H52" s="414">
        <f t="shared" si="16"/>
        <v>0</v>
      </c>
      <c r="I52" s="414">
        <f t="shared" si="16"/>
        <v>0</v>
      </c>
      <c r="J52" s="414">
        <f t="shared" si="16"/>
        <v>0</v>
      </c>
      <c r="K52" s="414">
        <f t="shared" si="16"/>
        <v>0</v>
      </c>
      <c r="L52" s="414">
        <f t="shared" si="16"/>
        <v>0</v>
      </c>
      <c r="M52" s="414">
        <f t="shared" si="16"/>
        <v>0</v>
      </c>
      <c r="N52" s="414">
        <f t="shared" si="16"/>
        <v>0</v>
      </c>
      <c r="O52" s="414">
        <f t="shared" si="16"/>
        <v>0</v>
      </c>
      <c r="P52" s="414">
        <f t="shared" si="16"/>
        <v>0</v>
      </c>
      <c r="Q52" s="414">
        <f t="shared" si="16"/>
        <v>0</v>
      </c>
      <c r="R52" s="414">
        <f t="shared" si="16"/>
        <v>0</v>
      </c>
      <c r="S52" s="414">
        <f t="shared" si="16"/>
        <v>0</v>
      </c>
      <c r="T52" s="414">
        <f t="shared" si="16"/>
        <v>0</v>
      </c>
      <c r="U52" s="414">
        <f t="shared" si="16"/>
        <v>0</v>
      </c>
      <c r="V52" s="414">
        <f t="shared" si="16"/>
        <v>0</v>
      </c>
      <c r="W52" s="414">
        <f t="shared" si="16"/>
        <v>0</v>
      </c>
      <c r="X52" s="414">
        <f t="shared" si="16"/>
        <v>0</v>
      </c>
      <c r="Y52" s="414">
        <f t="shared" si="16"/>
        <v>0</v>
      </c>
      <c r="Z52" s="414">
        <f t="shared" si="16"/>
        <v>0</v>
      </c>
      <c r="AA52" s="414">
        <f t="shared" si="16"/>
        <v>1.47</v>
      </c>
      <c r="AB52" s="414">
        <f t="shared" si="16"/>
        <v>0</v>
      </c>
      <c r="AC52" s="414">
        <f t="shared" si="16"/>
        <v>0</v>
      </c>
      <c r="AD52" s="414">
        <f t="shared" si="16"/>
        <v>2.73</v>
      </c>
      <c r="AE52" s="414">
        <f t="shared" si="16"/>
        <v>0</v>
      </c>
      <c r="AF52" s="414">
        <f t="shared" si="16"/>
        <v>0</v>
      </c>
      <c r="AG52" s="414">
        <f t="shared" si="16"/>
        <v>0</v>
      </c>
      <c r="AH52" s="414">
        <f t="shared" si="16"/>
        <v>1.47</v>
      </c>
      <c r="AI52" s="414">
        <f t="shared" si="16"/>
        <v>0</v>
      </c>
      <c r="AJ52" s="414">
        <f t="shared" si="16"/>
        <v>0</v>
      </c>
      <c r="AK52" s="414">
        <f t="shared" si="16"/>
        <v>2.73</v>
      </c>
      <c r="AL52" s="414">
        <f t="shared" si="16"/>
        <v>0</v>
      </c>
      <c r="AM52" s="414">
        <f t="shared" si="16"/>
        <v>0</v>
      </c>
    </row>
    <row r="53" spans="1:39" x14ac:dyDescent="0.25">
      <c r="A53" s="39"/>
      <c r="B53" s="412" t="s">
        <v>147</v>
      </c>
      <c r="C53" s="416" t="s">
        <v>148</v>
      </c>
      <c r="D53" s="412" t="s">
        <v>91</v>
      </c>
      <c r="E53" s="414">
        <f>E54</f>
        <v>0</v>
      </c>
      <c r="F53" s="414">
        <f t="shared" ref="F53:AM53" si="17">F54</f>
        <v>0</v>
      </c>
      <c r="G53" s="414">
        <f t="shared" si="17"/>
        <v>0</v>
      </c>
      <c r="H53" s="414">
        <f t="shared" si="17"/>
        <v>0</v>
      </c>
      <c r="I53" s="414">
        <f t="shared" si="17"/>
        <v>0</v>
      </c>
      <c r="J53" s="414">
        <f t="shared" si="17"/>
        <v>0</v>
      </c>
      <c r="K53" s="414">
        <f t="shared" si="17"/>
        <v>0</v>
      </c>
      <c r="L53" s="414">
        <f t="shared" si="17"/>
        <v>0</v>
      </c>
      <c r="M53" s="414">
        <f t="shared" si="17"/>
        <v>0</v>
      </c>
      <c r="N53" s="414">
        <f t="shared" si="17"/>
        <v>0</v>
      </c>
      <c r="O53" s="414">
        <f t="shared" si="17"/>
        <v>0</v>
      </c>
      <c r="P53" s="414">
        <f t="shared" si="17"/>
        <v>0</v>
      </c>
      <c r="Q53" s="414">
        <f t="shared" si="17"/>
        <v>0</v>
      </c>
      <c r="R53" s="414">
        <f t="shared" si="17"/>
        <v>0</v>
      </c>
      <c r="S53" s="414">
        <f t="shared" si="17"/>
        <v>0</v>
      </c>
      <c r="T53" s="414">
        <f t="shared" si="17"/>
        <v>0</v>
      </c>
      <c r="U53" s="414">
        <f t="shared" si="17"/>
        <v>0</v>
      </c>
      <c r="V53" s="414">
        <f t="shared" si="17"/>
        <v>0</v>
      </c>
      <c r="W53" s="414">
        <f t="shared" si="17"/>
        <v>0</v>
      </c>
      <c r="X53" s="414">
        <f t="shared" si="17"/>
        <v>0</v>
      </c>
      <c r="Y53" s="414">
        <f t="shared" si="17"/>
        <v>0</v>
      </c>
      <c r="Z53" s="414">
        <f t="shared" si="17"/>
        <v>0</v>
      </c>
      <c r="AA53" s="414">
        <f t="shared" si="17"/>
        <v>1.47</v>
      </c>
      <c r="AB53" s="414">
        <f t="shared" si="17"/>
        <v>0</v>
      </c>
      <c r="AC53" s="414">
        <f t="shared" si="17"/>
        <v>0</v>
      </c>
      <c r="AD53" s="414">
        <f t="shared" si="17"/>
        <v>2.73</v>
      </c>
      <c r="AE53" s="414">
        <f t="shared" si="17"/>
        <v>0</v>
      </c>
      <c r="AF53" s="414">
        <f t="shared" si="17"/>
        <v>0</v>
      </c>
      <c r="AG53" s="414">
        <f t="shared" si="17"/>
        <v>0</v>
      </c>
      <c r="AH53" s="414">
        <f t="shared" si="17"/>
        <v>1.47</v>
      </c>
      <c r="AI53" s="414">
        <f t="shared" si="17"/>
        <v>0</v>
      </c>
      <c r="AJ53" s="414">
        <f t="shared" si="17"/>
        <v>0</v>
      </c>
      <c r="AK53" s="414">
        <f t="shared" si="17"/>
        <v>2.73</v>
      </c>
      <c r="AL53" s="414">
        <f t="shared" si="17"/>
        <v>0</v>
      </c>
      <c r="AM53" s="414">
        <f t="shared" si="17"/>
        <v>0</v>
      </c>
    </row>
    <row r="54" spans="1:39" s="567" customFormat="1" ht="38.25" customHeight="1" x14ac:dyDescent="0.25">
      <c r="A54" s="559"/>
      <c r="B54" s="554" t="s">
        <v>147</v>
      </c>
      <c r="C54" s="583" t="str">
        <f>'3'!C53</f>
        <v>Реконструкция  ВЛ-10кВ ПСТ Перевальное, Л-7, отпайка от опоры 98 на полигон</v>
      </c>
      <c r="D54" s="528" t="str">
        <f>'3'!D53</f>
        <v>I_102PESCR1</v>
      </c>
      <c r="E54" s="560">
        <v>0</v>
      </c>
      <c r="F54" s="560">
        <v>0</v>
      </c>
      <c r="G54" s="560">
        <v>0</v>
      </c>
      <c r="H54" s="560">
        <v>0</v>
      </c>
      <c r="I54" s="560">
        <v>0</v>
      </c>
      <c r="J54" s="560">
        <v>0</v>
      </c>
      <c r="K54" s="580">
        <v>0</v>
      </c>
      <c r="L54" s="580">
        <v>0</v>
      </c>
      <c r="M54" s="580">
        <v>0</v>
      </c>
      <c r="N54" s="580">
        <v>0</v>
      </c>
      <c r="O54" s="580">
        <v>0</v>
      </c>
      <c r="P54" s="580">
        <v>0</v>
      </c>
      <c r="Q54" s="580">
        <v>0</v>
      </c>
      <c r="R54" s="580">
        <v>0</v>
      </c>
      <c r="S54" s="580">
        <v>0</v>
      </c>
      <c r="T54" s="580">
        <v>0</v>
      </c>
      <c r="U54" s="580">
        <v>0</v>
      </c>
      <c r="V54" s="580">
        <v>0</v>
      </c>
      <c r="W54" s="580">
        <v>0</v>
      </c>
      <c r="X54" s="580">
        <v>0</v>
      </c>
      <c r="Y54" s="580">
        <v>0</v>
      </c>
      <c r="Z54" s="580">
        <v>0</v>
      </c>
      <c r="AA54" s="580">
        <v>1.47</v>
      </c>
      <c r="AB54" s="580">
        <v>0</v>
      </c>
      <c r="AC54" s="580">
        <v>0</v>
      </c>
      <c r="AD54" s="580">
        <v>2.73</v>
      </c>
      <c r="AE54" s="580">
        <v>0</v>
      </c>
      <c r="AF54" s="580">
        <v>0</v>
      </c>
      <c r="AG54" s="560">
        <f t="shared" ref="AG54" si="18">E54+L54+S54+Z54</f>
        <v>0</v>
      </c>
      <c r="AH54" s="560">
        <f t="shared" ref="AH54" si="19">F54+M54+T54+AA54</f>
        <v>1.47</v>
      </c>
      <c r="AI54" s="560">
        <f t="shared" ref="AI54" si="20">G54+N54+U54+AB54</f>
        <v>0</v>
      </c>
      <c r="AJ54" s="560">
        <f t="shared" ref="AJ54" si="21">H54+O54+V54+AC54</f>
        <v>0</v>
      </c>
      <c r="AK54" s="560">
        <f t="shared" ref="AK54" si="22">I54+P54+W54+AD54</f>
        <v>2.73</v>
      </c>
      <c r="AL54" s="560">
        <f t="shared" ref="AL54" si="23">J54+Q54+X54+AE54</f>
        <v>0</v>
      </c>
      <c r="AM54" s="560">
        <f t="shared" ref="AM54" si="24">K54+R54+Y54+AF54</f>
        <v>0</v>
      </c>
    </row>
    <row r="55" spans="1:39" ht="31.5" x14ac:dyDescent="0.25">
      <c r="A55" s="39"/>
      <c r="B55" s="412" t="s">
        <v>149</v>
      </c>
      <c r="C55" s="416" t="s">
        <v>150</v>
      </c>
      <c r="D55" s="412" t="s">
        <v>91</v>
      </c>
      <c r="E55" s="101">
        <v>0</v>
      </c>
      <c r="F55" s="101">
        <v>0</v>
      </c>
      <c r="G55" s="101">
        <v>0</v>
      </c>
      <c r="H55" s="101">
        <v>0</v>
      </c>
      <c r="I55" s="101">
        <v>0</v>
      </c>
      <c r="J55" s="101">
        <v>0</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101">
        <v>0</v>
      </c>
      <c r="AC55" s="101">
        <v>0</v>
      </c>
      <c r="AD55" s="101">
        <v>0</v>
      </c>
      <c r="AE55" s="101">
        <v>0</v>
      </c>
      <c r="AF55" s="101">
        <v>0</v>
      </c>
      <c r="AG55" s="101">
        <v>0</v>
      </c>
      <c r="AH55" s="101">
        <v>0</v>
      </c>
      <c r="AI55" s="101">
        <v>0</v>
      </c>
      <c r="AJ55" s="101">
        <v>0</v>
      </c>
      <c r="AK55" s="101">
        <v>0</v>
      </c>
      <c r="AL55" s="101">
        <v>0</v>
      </c>
      <c r="AM55" s="101">
        <v>0</v>
      </c>
    </row>
    <row r="56" spans="1:39" ht="31.5" x14ac:dyDescent="0.25">
      <c r="A56" s="39"/>
      <c r="B56" s="40" t="s">
        <v>151</v>
      </c>
      <c r="C56" s="94" t="s">
        <v>152</v>
      </c>
      <c r="D56" s="40" t="s">
        <v>91</v>
      </c>
      <c r="E56" s="101">
        <v>0</v>
      </c>
      <c r="F56" s="101">
        <v>0</v>
      </c>
      <c r="G56" s="101">
        <v>0</v>
      </c>
      <c r="H56" s="101">
        <v>0</v>
      </c>
      <c r="I56" s="101">
        <v>0</v>
      </c>
      <c r="J56" s="101">
        <v>0</v>
      </c>
      <c r="K56" s="101">
        <v>0</v>
      </c>
      <c r="L56" s="101">
        <v>0</v>
      </c>
      <c r="M56" s="101">
        <v>0</v>
      </c>
      <c r="N56" s="101">
        <v>0</v>
      </c>
      <c r="O56" s="101">
        <v>0</v>
      </c>
      <c r="P56" s="101">
        <v>0</v>
      </c>
      <c r="Q56" s="101">
        <v>0</v>
      </c>
      <c r="R56" s="101">
        <v>0</v>
      </c>
      <c r="S56" s="101">
        <v>0</v>
      </c>
      <c r="T56" s="101">
        <v>0</v>
      </c>
      <c r="U56" s="101">
        <v>0</v>
      </c>
      <c r="V56" s="101">
        <v>0</v>
      </c>
      <c r="W56" s="101">
        <v>0</v>
      </c>
      <c r="X56" s="101">
        <v>0</v>
      </c>
      <c r="Y56" s="101">
        <v>0</v>
      </c>
      <c r="Z56" s="101">
        <v>0</v>
      </c>
      <c r="AA56" s="101">
        <v>0</v>
      </c>
      <c r="AB56" s="101">
        <v>0</v>
      </c>
      <c r="AC56" s="101">
        <v>0</v>
      </c>
      <c r="AD56" s="101">
        <v>0</v>
      </c>
      <c r="AE56" s="101">
        <v>0</v>
      </c>
      <c r="AF56" s="101">
        <v>0</v>
      </c>
      <c r="AG56" s="101">
        <v>0</v>
      </c>
      <c r="AH56" s="101">
        <v>0</v>
      </c>
      <c r="AI56" s="101">
        <v>0</v>
      </c>
      <c r="AJ56" s="101">
        <v>0</v>
      </c>
      <c r="AK56" s="101">
        <v>0</v>
      </c>
      <c r="AL56" s="101">
        <v>0</v>
      </c>
      <c r="AM56" s="101">
        <v>0</v>
      </c>
    </row>
    <row r="57" spans="1:39" ht="31.5" x14ac:dyDescent="0.25">
      <c r="A57" s="39"/>
      <c r="B57" s="40" t="s">
        <v>153</v>
      </c>
      <c r="C57" s="94" t="s">
        <v>154</v>
      </c>
      <c r="D57" s="40" t="s">
        <v>91</v>
      </c>
      <c r="E57" s="101">
        <v>0</v>
      </c>
      <c r="F57" s="101">
        <v>0</v>
      </c>
      <c r="G57" s="101">
        <v>0</v>
      </c>
      <c r="H57" s="101">
        <v>0</v>
      </c>
      <c r="I57" s="101">
        <v>0</v>
      </c>
      <c r="J57" s="101">
        <v>0</v>
      </c>
      <c r="K57" s="101">
        <v>0</v>
      </c>
      <c r="L57" s="101">
        <v>0</v>
      </c>
      <c r="M57" s="101">
        <v>0</v>
      </c>
      <c r="N57" s="101">
        <v>0</v>
      </c>
      <c r="O57" s="101">
        <v>0</v>
      </c>
      <c r="P57" s="101">
        <v>0</v>
      </c>
      <c r="Q57" s="101">
        <v>0</v>
      </c>
      <c r="R57" s="101">
        <v>0</v>
      </c>
      <c r="S57" s="101">
        <v>0</v>
      </c>
      <c r="T57" s="101">
        <v>0</v>
      </c>
      <c r="U57" s="101">
        <v>0</v>
      </c>
      <c r="V57" s="101">
        <v>0</v>
      </c>
      <c r="W57" s="101">
        <v>0</v>
      </c>
      <c r="X57" s="101">
        <v>0</v>
      </c>
      <c r="Y57" s="101">
        <v>0</v>
      </c>
      <c r="Z57" s="101">
        <v>0</v>
      </c>
      <c r="AA57" s="101">
        <v>0</v>
      </c>
      <c r="AB57" s="101">
        <v>0</v>
      </c>
      <c r="AC57" s="101">
        <v>0</v>
      </c>
      <c r="AD57" s="101">
        <v>0</v>
      </c>
      <c r="AE57" s="101">
        <v>0</v>
      </c>
      <c r="AF57" s="101">
        <v>0</v>
      </c>
      <c r="AG57" s="101">
        <v>0</v>
      </c>
      <c r="AH57" s="101">
        <v>0</v>
      </c>
      <c r="AI57" s="101">
        <v>0</v>
      </c>
      <c r="AJ57" s="101">
        <v>0</v>
      </c>
      <c r="AK57" s="101">
        <v>0</v>
      </c>
      <c r="AL57" s="101">
        <v>0</v>
      </c>
      <c r="AM57" s="101">
        <v>0</v>
      </c>
    </row>
    <row r="58" spans="1:39" ht="31.5" x14ac:dyDescent="0.25">
      <c r="A58" s="39"/>
      <c r="B58" s="40" t="s">
        <v>155</v>
      </c>
      <c r="C58" s="94" t="s">
        <v>156</v>
      </c>
      <c r="D58" s="40" t="s">
        <v>91</v>
      </c>
      <c r="E58" s="101">
        <v>0</v>
      </c>
      <c r="F58" s="101">
        <v>0</v>
      </c>
      <c r="G58" s="101">
        <v>0</v>
      </c>
      <c r="H58" s="101">
        <v>0</v>
      </c>
      <c r="I58" s="101">
        <v>0</v>
      </c>
      <c r="J58" s="101">
        <v>0</v>
      </c>
      <c r="K58" s="101">
        <v>0</v>
      </c>
      <c r="L58" s="101">
        <v>0</v>
      </c>
      <c r="M58" s="101">
        <v>0</v>
      </c>
      <c r="N58" s="101">
        <v>0</v>
      </c>
      <c r="O58" s="101">
        <v>0</v>
      </c>
      <c r="P58" s="101">
        <v>0</v>
      </c>
      <c r="Q58" s="101">
        <v>0</v>
      </c>
      <c r="R58" s="101">
        <v>0</v>
      </c>
      <c r="S58" s="101">
        <v>0</v>
      </c>
      <c r="T58" s="101">
        <v>0</v>
      </c>
      <c r="U58" s="101">
        <v>0</v>
      </c>
      <c r="V58" s="101">
        <v>0</v>
      </c>
      <c r="W58" s="101">
        <v>0</v>
      </c>
      <c r="X58" s="101">
        <v>0</v>
      </c>
      <c r="Y58" s="101">
        <v>0</v>
      </c>
      <c r="Z58" s="101">
        <v>0</v>
      </c>
      <c r="AA58" s="101">
        <v>0</v>
      </c>
      <c r="AB58" s="101">
        <v>0</v>
      </c>
      <c r="AC58" s="101">
        <v>0</v>
      </c>
      <c r="AD58" s="101">
        <v>0</v>
      </c>
      <c r="AE58" s="101">
        <v>0</v>
      </c>
      <c r="AF58" s="101">
        <v>0</v>
      </c>
      <c r="AG58" s="101">
        <v>0</v>
      </c>
      <c r="AH58" s="101">
        <v>0</v>
      </c>
      <c r="AI58" s="101">
        <v>0</v>
      </c>
      <c r="AJ58" s="101">
        <v>0</v>
      </c>
      <c r="AK58" s="101">
        <v>0</v>
      </c>
      <c r="AL58" s="101">
        <v>0</v>
      </c>
      <c r="AM58" s="101">
        <v>0</v>
      </c>
    </row>
    <row r="59" spans="1:39" ht="31.5" x14ac:dyDescent="0.25">
      <c r="A59" s="39"/>
      <c r="B59" s="40" t="s">
        <v>157</v>
      </c>
      <c r="C59" s="94" t="s">
        <v>158</v>
      </c>
      <c r="D59" s="40" t="s">
        <v>91</v>
      </c>
      <c r="E59" s="101">
        <v>0</v>
      </c>
      <c r="F59" s="101">
        <v>0</v>
      </c>
      <c r="G59" s="101">
        <v>0</v>
      </c>
      <c r="H59" s="101">
        <v>0</v>
      </c>
      <c r="I59" s="101">
        <v>0</v>
      </c>
      <c r="J59" s="101">
        <v>0</v>
      </c>
      <c r="K59" s="132">
        <v>0</v>
      </c>
      <c r="L59" s="101">
        <v>0</v>
      </c>
      <c r="M59" s="101">
        <v>0</v>
      </c>
      <c r="N59" s="101">
        <v>0</v>
      </c>
      <c r="O59" s="101">
        <v>0</v>
      </c>
      <c r="P59" s="101">
        <v>0</v>
      </c>
      <c r="Q59" s="101">
        <v>0</v>
      </c>
      <c r="R59" s="132">
        <v>0</v>
      </c>
      <c r="S59" s="101">
        <v>0</v>
      </c>
      <c r="T59" s="101">
        <v>0</v>
      </c>
      <c r="U59" s="101">
        <v>0</v>
      </c>
      <c r="V59" s="101">
        <v>0</v>
      </c>
      <c r="W59" s="101">
        <v>0</v>
      </c>
      <c r="X59" s="101">
        <v>0</v>
      </c>
      <c r="Y59" s="132">
        <v>0</v>
      </c>
      <c r="Z59" s="101">
        <v>0</v>
      </c>
      <c r="AA59" s="101">
        <v>0</v>
      </c>
      <c r="AB59" s="101">
        <v>0</v>
      </c>
      <c r="AC59" s="101">
        <v>0</v>
      </c>
      <c r="AD59" s="101">
        <v>0</v>
      </c>
      <c r="AE59" s="101">
        <v>0</v>
      </c>
      <c r="AF59" s="132">
        <v>0</v>
      </c>
      <c r="AG59" s="101">
        <v>0</v>
      </c>
      <c r="AH59" s="101">
        <v>0</v>
      </c>
      <c r="AI59" s="101">
        <v>0</v>
      </c>
      <c r="AJ59" s="101">
        <v>0</v>
      </c>
      <c r="AK59" s="101">
        <v>0</v>
      </c>
      <c r="AL59" s="101">
        <v>0</v>
      </c>
      <c r="AM59" s="132">
        <v>0</v>
      </c>
    </row>
    <row r="60" spans="1:39" ht="31.5" x14ac:dyDescent="0.25">
      <c r="A60" s="39"/>
      <c r="B60" s="40" t="s">
        <v>159</v>
      </c>
      <c r="C60" s="94" t="s">
        <v>160</v>
      </c>
      <c r="D60" s="40" t="s">
        <v>91</v>
      </c>
      <c r="E60" s="101">
        <v>0</v>
      </c>
      <c r="F60" s="101">
        <v>0</v>
      </c>
      <c r="G60" s="101">
        <v>0</v>
      </c>
      <c r="H60" s="101">
        <v>0</v>
      </c>
      <c r="I60" s="101">
        <v>0</v>
      </c>
      <c r="J60" s="101">
        <v>0</v>
      </c>
      <c r="K60" s="132">
        <v>0</v>
      </c>
      <c r="L60" s="101">
        <v>0</v>
      </c>
      <c r="M60" s="101">
        <v>0</v>
      </c>
      <c r="N60" s="101">
        <v>0</v>
      </c>
      <c r="O60" s="101">
        <v>0</v>
      </c>
      <c r="P60" s="101">
        <v>0</v>
      </c>
      <c r="Q60" s="101">
        <v>0</v>
      </c>
      <c r="R60" s="132">
        <v>0</v>
      </c>
      <c r="S60" s="101">
        <v>0</v>
      </c>
      <c r="T60" s="101">
        <v>0</v>
      </c>
      <c r="U60" s="101">
        <v>0</v>
      </c>
      <c r="V60" s="101">
        <v>0</v>
      </c>
      <c r="W60" s="101">
        <v>0</v>
      </c>
      <c r="X60" s="101">
        <v>0</v>
      </c>
      <c r="Y60" s="132">
        <v>0</v>
      </c>
      <c r="Z60" s="101">
        <v>0</v>
      </c>
      <c r="AA60" s="101">
        <v>0</v>
      </c>
      <c r="AB60" s="101">
        <v>0</v>
      </c>
      <c r="AC60" s="101">
        <v>0</v>
      </c>
      <c r="AD60" s="101">
        <v>0</v>
      </c>
      <c r="AE60" s="101">
        <v>0</v>
      </c>
      <c r="AF60" s="132">
        <v>0</v>
      </c>
      <c r="AG60" s="101">
        <v>0</v>
      </c>
      <c r="AH60" s="101">
        <v>0</v>
      </c>
      <c r="AI60" s="101">
        <v>0</v>
      </c>
      <c r="AJ60" s="101">
        <v>0</v>
      </c>
      <c r="AK60" s="101">
        <v>0</v>
      </c>
      <c r="AL60" s="101">
        <v>0</v>
      </c>
      <c r="AM60" s="132">
        <v>0</v>
      </c>
    </row>
    <row r="61" spans="1:39" ht="31.5" x14ac:dyDescent="0.25">
      <c r="A61" s="39"/>
      <c r="B61" s="40" t="s">
        <v>161</v>
      </c>
      <c r="C61" s="94" t="s">
        <v>162</v>
      </c>
      <c r="D61" s="40" t="s">
        <v>91</v>
      </c>
      <c r="E61" s="101">
        <v>0</v>
      </c>
      <c r="F61" s="101">
        <v>0</v>
      </c>
      <c r="G61" s="101">
        <v>0</v>
      </c>
      <c r="H61" s="101">
        <v>0</v>
      </c>
      <c r="I61" s="101">
        <v>0</v>
      </c>
      <c r="J61" s="101">
        <v>0</v>
      </c>
      <c r="K61" s="132">
        <v>0</v>
      </c>
      <c r="L61" s="101">
        <v>0</v>
      </c>
      <c r="M61" s="101">
        <v>0</v>
      </c>
      <c r="N61" s="101">
        <v>0</v>
      </c>
      <c r="O61" s="101">
        <v>0</v>
      </c>
      <c r="P61" s="101">
        <v>0</v>
      </c>
      <c r="Q61" s="101">
        <v>0</v>
      </c>
      <c r="R61" s="132">
        <v>0</v>
      </c>
      <c r="S61" s="101">
        <v>0</v>
      </c>
      <c r="T61" s="101">
        <v>0</v>
      </c>
      <c r="U61" s="101">
        <v>0</v>
      </c>
      <c r="V61" s="101">
        <v>0</v>
      </c>
      <c r="W61" s="101">
        <v>0</v>
      </c>
      <c r="X61" s="101">
        <v>0</v>
      </c>
      <c r="Y61" s="132">
        <v>0</v>
      </c>
      <c r="Z61" s="101">
        <v>0</v>
      </c>
      <c r="AA61" s="101">
        <v>0</v>
      </c>
      <c r="AB61" s="101">
        <v>0</v>
      </c>
      <c r="AC61" s="101">
        <v>0</v>
      </c>
      <c r="AD61" s="101">
        <v>0</v>
      </c>
      <c r="AE61" s="101">
        <v>0</v>
      </c>
      <c r="AF61" s="132">
        <v>0</v>
      </c>
      <c r="AG61" s="101">
        <v>0</v>
      </c>
      <c r="AH61" s="101">
        <v>0</v>
      </c>
      <c r="AI61" s="101">
        <v>0</v>
      </c>
      <c r="AJ61" s="101">
        <v>0</v>
      </c>
      <c r="AK61" s="101">
        <v>0</v>
      </c>
      <c r="AL61" s="101">
        <v>0</v>
      </c>
      <c r="AM61" s="132">
        <v>0</v>
      </c>
    </row>
    <row r="62" spans="1:39" ht="31.5" x14ac:dyDescent="0.25">
      <c r="A62" s="39"/>
      <c r="B62" s="40" t="s">
        <v>163</v>
      </c>
      <c r="C62" s="94" t="s">
        <v>164</v>
      </c>
      <c r="D62" s="40" t="s">
        <v>91</v>
      </c>
      <c r="E62" s="101">
        <v>0</v>
      </c>
      <c r="F62" s="101">
        <v>0</v>
      </c>
      <c r="G62" s="101">
        <v>0</v>
      </c>
      <c r="H62" s="101">
        <v>0</v>
      </c>
      <c r="I62" s="101">
        <v>0</v>
      </c>
      <c r="J62" s="101">
        <v>0</v>
      </c>
      <c r="K62" s="132">
        <v>0</v>
      </c>
      <c r="L62" s="101">
        <v>0</v>
      </c>
      <c r="M62" s="101">
        <v>0</v>
      </c>
      <c r="N62" s="101">
        <v>0</v>
      </c>
      <c r="O62" s="101">
        <v>0</v>
      </c>
      <c r="P62" s="101">
        <v>0</v>
      </c>
      <c r="Q62" s="101">
        <v>0</v>
      </c>
      <c r="R62" s="132">
        <v>0</v>
      </c>
      <c r="S62" s="101">
        <v>0</v>
      </c>
      <c r="T62" s="101">
        <v>0</v>
      </c>
      <c r="U62" s="101">
        <v>0</v>
      </c>
      <c r="V62" s="101">
        <v>0</v>
      </c>
      <c r="W62" s="101">
        <v>0</v>
      </c>
      <c r="X62" s="101">
        <v>0</v>
      </c>
      <c r="Y62" s="132">
        <v>0</v>
      </c>
      <c r="Z62" s="101">
        <v>0</v>
      </c>
      <c r="AA62" s="101">
        <v>0</v>
      </c>
      <c r="AB62" s="101">
        <v>0</v>
      </c>
      <c r="AC62" s="101">
        <v>0</v>
      </c>
      <c r="AD62" s="101">
        <v>0</v>
      </c>
      <c r="AE62" s="101">
        <v>0</v>
      </c>
      <c r="AF62" s="132">
        <v>0</v>
      </c>
      <c r="AG62" s="101">
        <v>0</v>
      </c>
      <c r="AH62" s="101">
        <v>0</v>
      </c>
      <c r="AI62" s="101">
        <v>0</v>
      </c>
      <c r="AJ62" s="101">
        <v>0</v>
      </c>
      <c r="AK62" s="101">
        <v>0</v>
      </c>
      <c r="AL62" s="101">
        <v>0</v>
      </c>
      <c r="AM62" s="132">
        <v>0</v>
      </c>
    </row>
    <row r="63" spans="1:39" ht="31.5" x14ac:dyDescent="0.25">
      <c r="A63" s="39"/>
      <c r="B63" s="40" t="s">
        <v>165</v>
      </c>
      <c r="C63" s="94" t="s">
        <v>166</v>
      </c>
      <c r="D63" s="40" t="s">
        <v>91</v>
      </c>
      <c r="E63" s="101">
        <v>0</v>
      </c>
      <c r="F63" s="101">
        <v>0</v>
      </c>
      <c r="G63" s="101">
        <v>0</v>
      </c>
      <c r="H63" s="101">
        <v>0</v>
      </c>
      <c r="I63" s="101">
        <v>0</v>
      </c>
      <c r="J63" s="101">
        <v>0</v>
      </c>
      <c r="K63" s="132">
        <v>0</v>
      </c>
      <c r="L63" s="101">
        <v>0</v>
      </c>
      <c r="M63" s="101">
        <v>0</v>
      </c>
      <c r="N63" s="101">
        <v>0</v>
      </c>
      <c r="O63" s="101">
        <v>0</v>
      </c>
      <c r="P63" s="101">
        <v>0</v>
      </c>
      <c r="Q63" s="101">
        <v>0</v>
      </c>
      <c r="R63" s="132">
        <v>0</v>
      </c>
      <c r="S63" s="101">
        <v>0</v>
      </c>
      <c r="T63" s="101">
        <v>0</v>
      </c>
      <c r="U63" s="101">
        <v>0</v>
      </c>
      <c r="V63" s="101">
        <v>0</v>
      </c>
      <c r="W63" s="101">
        <v>0</v>
      </c>
      <c r="X63" s="101">
        <v>0</v>
      </c>
      <c r="Y63" s="132">
        <v>0</v>
      </c>
      <c r="Z63" s="101">
        <v>0</v>
      </c>
      <c r="AA63" s="101">
        <v>0</v>
      </c>
      <c r="AB63" s="101">
        <v>0</v>
      </c>
      <c r="AC63" s="101">
        <v>0</v>
      </c>
      <c r="AD63" s="101">
        <v>0</v>
      </c>
      <c r="AE63" s="101">
        <v>0</v>
      </c>
      <c r="AF63" s="132">
        <v>0</v>
      </c>
      <c r="AG63" s="101">
        <v>0</v>
      </c>
      <c r="AH63" s="101">
        <v>0</v>
      </c>
      <c r="AI63" s="101">
        <v>0</v>
      </c>
      <c r="AJ63" s="101">
        <v>0</v>
      </c>
      <c r="AK63" s="101">
        <v>0</v>
      </c>
      <c r="AL63" s="101">
        <v>0</v>
      </c>
      <c r="AM63" s="132">
        <v>0</v>
      </c>
    </row>
    <row r="64" spans="1:39" ht="47.25" x14ac:dyDescent="0.25">
      <c r="A64" s="39"/>
      <c r="B64" s="40" t="s">
        <v>167</v>
      </c>
      <c r="C64" s="94" t="s">
        <v>168</v>
      </c>
      <c r="D64" s="40" t="s">
        <v>91</v>
      </c>
      <c r="E64" s="101">
        <v>0</v>
      </c>
      <c r="F64" s="101">
        <v>0</v>
      </c>
      <c r="G64" s="101">
        <v>0</v>
      </c>
      <c r="H64" s="101">
        <v>0</v>
      </c>
      <c r="I64" s="101">
        <v>0</v>
      </c>
      <c r="J64" s="101">
        <v>0</v>
      </c>
      <c r="K64" s="132">
        <v>0</v>
      </c>
      <c r="L64" s="101">
        <v>0</v>
      </c>
      <c r="M64" s="101">
        <v>0</v>
      </c>
      <c r="N64" s="101">
        <v>0</v>
      </c>
      <c r="O64" s="101">
        <v>0</v>
      </c>
      <c r="P64" s="101">
        <v>0</v>
      </c>
      <c r="Q64" s="101">
        <v>0</v>
      </c>
      <c r="R64" s="132">
        <v>0</v>
      </c>
      <c r="S64" s="101">
        <v>0</v>
      </c>
      <c r="T64" s="101">
        <v>0</v>
      </c>
      <c r="U64" s="101">
        <v>0</v>
      </c>
      <c r="V64" s="101">
        <v>0</v>
      </c>
      <c r="W64" s="101">
        <v>0</v>
      </c>
      <c r="X64" s="101">
        <v>0</v>
      </c>
      <c r="Y64" s="132">
        <v>0</v>
      </c>
      <c r="Z64" s="101">
        <v>0</v>
      </c>
      <c r="AA64" s="101">
        <v>0</v>
      </c>
      <c r="AB64" s="101">
        <v>0</v>
      </c>
      <c r="AC64" s="101">
        <v>0</v>
      </c>
      <c r="AD64" s="101">
        <v>0</v>
      </c>
      <c r="AE64" s="101">
        <v>0</v>
      </c>
      <c r="AF64" s="132">
        <v>0</v>
      </c>
      <c r="AG64" s="101">
        <v>0</v>
      </c>
      <c r="AH64" s="101">
        <v>0</v>
      </c>
      <c r="AI64" s="101">
        <v>0</v>
      </c>
      <c r="AJ64" s="101">
        <v>0</v>
      </c>
      <c r="AK64" s="101">
        <v>0</v>
      </c>
      <c r="AL64" s="101">
        <v>0</v>
      </c>
      <c r="AM64" s="132">
        <v>0</v>
      </c>
    </row>
    <row r="65" spans="1:42" ht="31.5" x14ac:dyDescent="0.25">
      <c r="A65" s="39"/>
      <c r="B65" s="40" t="s">
        <v>169</v>
      </c>
      <c r="C65" s="94" t="s">
        <v>170</v>
      </c>
      <c r="D65" s="40" t="s">
        <v>91</v>
      </c>
      <c r="E65" s="101">
        <f t="shared" ref="E65:AM65" si="25">E66+E67</f>
        <v>0</v>
      </c>
      <c r="F65" s="101">
        <f t="shared" si="25"/>
        <v>0</v>
      </c>
      <c r="G65" s="101">
        <f t="shared" si="25"/>
        <v>0</v>
      </c>
      <c r="H65" s="101">
        <f t="shared" si="25"/>
        <v>0</v>
      </c>
      <c r="I65" s="101">
        <f t="shared" si="25"/>
        <v>0</v>
      </c>
      <c r="J65" s="101">
        <f t="shared" si="25"/>
        <v>0</v>
      </c>
      <c r="K65" s="101">
        <f t="shared" si="25"/>
        <v>0</v>
      </c>
      <c r="L65" s="101">
        <f t="shared" si="25"/>
        <v>0</v>
      </c>
      <c r="M65" s="101">
        <f t="shared" si="25"/>
        <v>0</v>
      </c>
      <c r="N65" s="101">
        <f t="shared" si="25"/>
        <v>0</v>
      </c>
      <c r="O65" s="101">
        <f t="shared" si="25"/>
        <v>0</v>
      </c>
      <c r="P65" s="101">
        <f t="shared" si="25"/>
        <v>0</v>
      </c>
      <c r="Q65" s="101">
        <f t="shared" si="25"/>
        <v>0</v>
      </c>
      <c r="R65" s="101">
        <f t="shared" si="25"/>
        <v>0</v>
      </c>
      <c r="S65" s="101">
        <f t="shared" si="25"/>
        <v>0</v>
      </c>
      <c r="T65" s="101">
        <f t="shared" si="25"/>
        <v>0</v>
      </c>
      <c r="U65" s="101">
        <f t="shared" si="25"/>
        <v>0</v>
      </c>
      <c r="V65" s="101">
        <f t="shared" si="25"/>
        <v>0</v>
      </c>
      <c r="W65" s="101">
        <f t="shared" si="25"/>
        <v>0</v>
      </c>
      <c r="X65" s="101">
        <f t="shared" si="25"/>
        <v>0</v>
      </c>
      <c r="Y65" s="101">
        <f t="shared" si="25"/>
        <v>0</v>
      </c>
      <c r="Z65" s="101">
        <f t="shared" si="25"/>
        <v>0</v>
      </c>
      <c r="AA65" s="101">
        <f t="shared" si="25"/>
        <v>0</v>
      </c>
      <c r="AB65" s="101">
        <f t="shared" si="25"/>
        <v>0</v>
      </c>
      <c r="AC65" s="101">
        <f t="shared" si="25"/>
        <v>0</v>
      </c>
      <c r="AD65" s="101">
        <f t="shared" si="25"/>
        <v>0</v>
      </c>
      <c r="AE65" s="101">
        <f t="shared" si="25"/>
        <v>0</v>
      </c>
      <c r="AF65" s="101">
        <f t="shared" si="25"/>
        <v>0</v>
      </c>
      <c r="AG65" s="101">
        <f t="shared" si="25"/>
        <v>0</v>
      </c>
      <c r="AH65" s="101">
        <f t="shared" si="25"/>
        <v>0</v>
      </c>
      <c r="AI65" s="101">
        <f t="shared" si="25"/>
        <v>0</v>
      </c>
      <c r="AJ65" s="101">
        <f t="shared" si="25"/>
        <v>0</v>
      </c>
      <c r="AK65" s="101">
        <f t="shared" si="25"/>
        <v>0</v>
      </c>
      <c r="AL65" s="101">
        <f t="shared" si="25"/>
        <v>0</v>
      </c>
      <c r="AM65" s="101">
        <f t="shared" si="25"/>
        <v>0</v>
      </c>
    </row>
    <row r="66" spans="1:42" ht="31.5" x14ac:dyDescent="0.25">
      <c r="A66" s="39"/>
      <c r="B66" s="40" t="s">
        <v>171</v>
      </c>
      <c r="C66" s="94" t="s">
        <v>172</v>
      </c>
      <c r="D66" s="40" t="s">
        <v>91</v>
      </c>
      <c r="E66" s="101">
        <v>0</v>
      </c>
      <c r="F66" s="101">
        <v>0</v>
      </c>
      <c r="G66" s="101">
        <v>0</v>
      </c>
      <c r="H66" s="101">
        <v>0</v>
      </c>
      <c r="I66" s="101">
        <v>0</v>
      </c>
      <c r="J66" s="101">
        <v>0</v>
      </c>
      <c r="K66" s="101">
        <v>0</v>
      </c>
      <c r="L66" s="101">
        <v>0</v>
      </c>
      <c r="M66" s="101">
        <v>0</v>
      </c>
      <c r="N66" s="101">
        <v>0</v>
      </c>
      <c r="O66" s="101">
        <v>0</v>
      </c>
      <c r="P66" s="101">
        <v>0</v>
      </c>
      <c r="Q66" s="101">
        <v>0</v>
      </c>
      <c r="R66" s="101">
        <v>0</v>
      </c>
      <c r="S66" s="101">
        <v>0</v>
      </c>
      <c r="T66" s="101">
        <v>0</v>
      </c>
      <c r="U66" s="101">
        <v>0</v>
      </c>
      <c r="V66" s="101">
        <v>0</v>
      </c>
      <c r="W66" s="101">
        <v>0</v>
      </c>
      <c r="X66" s="101">
        <v>0</v>
      </c>
      <c r="Y66" s="101">
        <v>0</v>
      </c>
      <c r="Z66" s="101">
        <v>0</v>
      </c>
      <c r="AA66" s="101">
        <v>0</v>
      </c>
      <c r="AB66" s="101">
        <v>0</v>
      </c>
      <c r="AC66" s="101">
        <v>0</v>
      </c>
      <c r="AD66" s="101">
        <v>0</v>
      </c>
      <c r="AE66" s="101">
        <v>0</v>
      </c>
      <c r="AF66" s="101">
        <v>0</v>
      </c>
      <c r="AG66" s="101">
        <v>0</v>
      </c>
      <c r="AH66" s="101">
        <v>0</v>
      </c>
      <c r="AI66" s="101">
        <v>0</v>
      </c>
      <c r="AJ66" s="101">
        <v>0</v>
      </c>
      <c r="AK66" s="101">
        <v>0</v>
      </c>
      <c r="AL66" s="101">
        <v>0</v>
      </c>
      <c r="AM66" s="101">
        <v>0</v>
      </c>
    </row>
    <row r="67" spans="1:42" s="104" customFormat="1" ht="31.5" x14ac:dyDescent="0.25">
      <c r="A67" s="39"/>
      <c r="B67" s="40" t="s">
        <v>173</v>
      </c>
      <c r="C67" s="94" t="s">
        <v>174</v>
      </c>
      <c r="D67" s="40" t="s">
        <v>91</v>
      </c>
      <c r="E67" s="101">
        <v>0</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56"/>
      <c r="AO67" s="56"/>
      <c r="AP67" s="56"/>
    </row>
    <row r="68" spans="1:42" ht="63" x14ac:dyDescent="0.25">
      <c r="A68" s="34">
        <v>3</v>
      </c>
      <c r="B68" s="35" t="s">
        <v>175</v>
      </c>
      <c r="C68" s="90" t="s">
        <v>176</v>
      </c>
      <c r="D68" s="35" t="s">
        <v>91</v>
      </c>
      <c r="E68" s="105">
        <f>E69+E70</f>
        <v>0</v>
      </c>
      <c r="F68" s="105">
        <f t="shared" ref="F68:AM68" si="26">F69+F70</f>
        <v>0</v>
      </c>
      <c r="G68" s="105">
        <f t="shared" si="26"/>
        <v>0</v>
      </c>
      <c r="H68" s="105">
        <f t="shared" si="26"/>
        <v>0</v>
      </c>
      <c r="I68" s="105">
        <f t="shared" si="26"/>
        <v>0</v>
      </c>
      <c r="J68" s="105">
        <f t="shared" si="26"/>
        <v>0</v>
      </c>
      <c r="K68" s="105">
        <f t="shared" si="26"/>
        <v>0</v>
      </c>
      <c r="L68" s="105">
        <f t="shared" si="26"/>
        <v>0</v>
      </c>
      <c r="M68" s="105">
        <f t="shared" si="26"/>
        <v>0</v>
      </c>
      <c r="N68" s="105">
        <f t="shared" si="26"/>
        <v>0</v>
      </c>
      <c r="O68" s="105">
        <f t="shared" si="26"/>
        <v>0</v>
      </c>
      <c r="P68" s="105">
        <f t="shared" si="26"/>
        <v>0</v>
      </c>
      <c r="Q68" s="105">
        <f t="shared" si="26"/>
        <v>0</v>
      </c>
      <c r="R68" s="105">
        <f t="shared" si="26"/>
        <v>0</v>
      </c>
      <c r="S68" s="105">
        <f t="shared" si="26"/>
        <v>0</v>
      </c>
      <c r="T68" s="105">
        <f t="shared" si="26"/>
        <v>0</v>
      </c>
      <c r="U68" s="105">
        <f t="shared" si="26"/>
        <v>0</v>
      </c>
      <c r="V68" s="105">
        <f t="shared" si="26"/>
        <v>0</v>
      </c>
      <c r="W68" s="105">
        <f t="shared" si="26"/>
        <v>0</v>
      </c>
      <c r="X68" s="105">
        <f t="shared" si="26"/>
        <v>0</v>
      </c>
      <c r="Y68" s="105">
        <f t="shared" si="26"/>
        <v>0</v>
      </c>
      <c r="Z68" s="105">
        <f t="shared" si="26"/>
        <v>0</v>
      </c>
      <c r="AA68" s="105">
        <f t="shared" si="26"/>
        <v>0</v>
      </c>
      <c r="AB68" s="105">
        <f t="shared" si="26"/>
        <v>0</v>
      </c>
      <c r="AC68" s="105">
        <f t="shared" si="26"/>
        <v>0</v>
      </c>
      <c r="AD68" s="105">
        <f t="shared" si="26"/>
        <v>0</v>
      </c>
      <c r="AE68" s="105">
        <f t="shared" si="26"/>
        <v>0</v>
      </c>
      <c r="AF68" s="105">
        <f t="shared" si="26"/>
        <v>0</v>
      </c>
      <c r="AG68" s="105">
        <f t="shared" si="26"/>
        <v>0</v>
      </c>
      <c r="AH68" s="105">
        <f t="shared" si="26"/>
        <v>0</v>
      </c>
      <c r="AI68" s="105">
        <f t="shared" si="26"/>
        <v>0</v>
      </c>
      <c r="AJ68" s="105">
        <f t="shared" si="26"/>
        <v>0</v>
      </c>
      <c r="AK68" s="105">
        <f t="shared" si="26"/>
        <v>0</v>
      </c>
      <c r="AL68" s="105">
        <f t="shared" si="26"/>
        <v>0</v>
      </c>
      <c r="AM68" s="105">
        <f t="shared" si="26"/>
        <v>0</v>
      </c>
      <c r="AN68" s="104"/>
      <c r="AO68" s="104"/>
      <c r="AP68" s="104"/>
    </row>
    <row r="69" spans="1:42" ht="47.25" x14ac:dyDescent="0.25">
      <c r="A69" s="39"/>
      <c r="B69" s="40" t="s">
        <v>177</v>
      </c>
      <c r="C69" s="94" t="s">
        <v>178</v>
      </c>
      <c r="D69" s="40" t="s">
        <v>91</v>
      </c>
      <c r="E69" s="101">
        <v>0</v>
      </c>
      <c r="F69" s="101">
        <v>0</v>
      </c>
      <c r="G69" s="101">
        <v>0</v>
      </c>
      <c r="H69" s="101">
        <v>0</v>
      </c>
      <c r="I69" s="101">
        <v>0</v>
      </c>
      <c r="J69" s="101">
        <v>0</v>
      </c>
      <c r="K69" s="101">
        <v>0</v>
      </c>
      <c r="L69" s="101">
        <v>0</v>
      </c>
      <c r="M69" s="101">
        <v>0</v>
      </c>
      <c r="N69" s="101">
        <v>0</v>
      </c>
      <c r="O69" s="101">
        <v>0</v>
      </c>
      <c r="P69" s="101">
        <v>0</v>
      </c>
      <c r="Q69" s="101">
        <v>0</v>
      </c>
      <c r="R69" s="101">
        <v>0</v>
      </c>
      <c r="S69" s="101">
        <v>0</v>
      </c>
      <c r="T69" s="101">
        <v>0</v>
      </c>
      <c r="U69" s="101">
        <v>0</v>
      </c>
      <c r="V69" s="101">
        <v>0</v>
      </c>
      <c r="W69" s="101">
        <v>0</v>
      </c>
      <c r="X69" s="101">
        <v>0</v>
      </c>
      <c r="Y69" s="101">
        <v>0</v>
      </c>
      <c r="Z69" s="101">
        <v>0</v>
      </c>
      <c r="AA69" s="101">
        <v>0</v>
      </c>
      <c r="AB69" s="101">
        <v>0</v>
      </c>
      <c r="AC69" s="101">
        <v>0</v>
      </c>
      <c r="AD69" s="101">
        <v>0</v>
      </c>
      <c r="AE69" s="101">
        <v>0</v>
      </c>
      <c r="AF69" s="101">
        <v>0</v>
      </c>
      <c r="AG69" s="101">
        <v>0</v>
      </c>
      <c r="AH69" s="101">
        <v>0</v>
      </c>
      <c r="AI69" s="101">
        <v>0</v>
      </c>
      <c r="AJ69" s="101">
        <v>0</v>
      </c>
      <c r="AK69" s="101">
        <v>0</v>
      </c>
      <c r="AL69" s="101">
        <v>0</v>
      </c>
      <c r="AM69" s="101">
        <v>0</v>
      </c>
    </row>
    <row r="70" spans="1:42" ht="47.25" x14ac:dyDescent="0.25">
      <c r="A70" s="39"/>
      <c r="B70" s="40" t="s">
        <v>179</v>
      </c>
      <c r="C70" s="94" t="s">
        <v>180</v>
      </c>
      <c r="D70" s="40" t="s">
        <v>91</v>
      </c>
      <c r="E70" s="101">
        <v>0</v>
      </c>
      <c r="F70" s="101">
        <v>0</v>
      </c>
      <c r="G70" s="101">
        <v>0</v>
      </c>
      <c r="H70" s="101">
        <v>0</v>
      </c>
      <c r="I70" s="101">
        <v>0</v>
      </c>
      <c r="J70" s="101">
        <v>0</v>
      </c>
      <c r="K70" s="101">
        <v>0</v>
      </c>
      <c r="L70" s="101">
        <v>0</v>
      </c>
      <c r="M70" s="101">
        <v>0</v>
      </c>
      <c r="N70" s="101">
        <v>0</v>
      </c>
      <c r="O70" s="101">
        <v>0</v>
      </c>
      <c r="P70" s="101">
        <v>0</v>
      </c>
      <c r="Q70" s="101">
        <v>0</v>
      </c>
      <c r="R70" s="101">
        <v>0</v>
      </c>
      <c r="S70" s="101">
        <v>0</v>
      </c>
      <c r="T70" s="101">
        <v>0</v>
      </c>
      <c r="U70" s="101">
        <v>0</v>
      </c>
      <c r="V70" s="101">
        <v>0</v>
      </c>
      <c r="W70" s="101">
        <v>0</v>
      </c>
      <c r="X70" s="101">
        <v>0</v>
      </c>
      <c r="Y70" s="101">
        <v>0</v>
      </c>
      <c r="Z70" s="101">
        <v>0</v>
      </c>
      <c r="AA70" s="101">
        <v>0</v>
      </c>
      <c r="AB70" s="101">
        <v>0</v>
      </c>
      <c r="AC70" s="101">
        <v>0</v>
      </c>
      <c r="AD70" s="101">
        <v>0</v>
      </c>
      <c r="AE70" s="101">
        <v>0</v>
      </c>
      <c r="AF70" s="101">
        <v>0</v>
      </c>
      <c r="AG70" s="101">
        <v>0</v>
      </c>
      <c r="AH70" s="101">
        <v>0</v>
      </c>
      <c r="AI70" s="101">
        <v>0</v>
      </c>
      <c r="AJ70" s="101">
        <v>0</v>
      </c>
      <c r="AK70" s="101">
        <v>0</v>
      </c>
      <c r="AL70" s="101">
        <v>0</v>
      </c>
      <c r="AM70" s="101">
        <v>0</v>
      </c>
    </row>
    <row r="71" spans="1:42" ht="31.5" x14ac:dyDescent="0.25">
      <c r="A71" s="34">
        <v>4</v>
      </c>
      <c r="B71" s="446" t="s">
        <v>181</v>
      </c>
      <c r="C71" s="456" t="s">
        <v>182</v>
      </c>
      <c r="D71" s="446" t="s">
        <v>91</v>
      </c>
      <c r="E71" s="105">
        <v>0</v>
      </c>
      <c r="F71" s="105">
        <v>0</v>
      </c>
      <c r="G71" s="105">
        <v>0</v>
      </c>
      <c r="H71" s="105">
        <v>0</v>
      </c>
      <c r="I71" s="105">
        <v>0</v>
      </c>
      <c r="J71" s="105">
        <v>0</v>
      </c>
      <c r="K71" s="105">
        <v>0</v>
      </c>
      <c r="L71" s="105">
        <v>0</v>
      </c>
      <c r="M71" s="105">
        <v>0</v>
      </c>
      <c r="N71" s="105">
        <v>0</v>
      </c>
      <c r="O71" s="105">
        <v>0</v>
      </c>
      <c r="P71" s="105">
        <v>0</v>
      </c>
      <c r="Q71" s="105">
        <v>0</v>
      </c>
      <c r="R71" s="105">
        <v>0</v>
      </c>
      <c r="S71" s="105">
        <v>0</v>
      </c>
      <c r="T71" s="105">
        <v>0</v>
      </c>
      <c r="U71" s="105">
        <v>0</v>
      </c>
      <c r="V71" s="105">
        <v>0</v>
      </c>
      <c r="W71" s="105">
        <v>0</v>
      </c>
      <c r="X71" s="105">
        <v>0</v>
      </c>
      <c r="Y71" s="105">
        <v>0</v>
      </c>
      <c r="Z71" s="105">
        <v>0</v>
      </c>
      <c r="AA71" s="105">
        <v>0</v>
      </c>
      <c r="AB71" s="105">
        <v>0</v>
      </c>
      <c r="AC71" s="105">
        <v>0</v>
      </c>
      <c r="AD71" s="105">
        <v>0</v>
      </c>
      <c r="AE71" s="105">
        <v>0</v>
      </c>
      <c r="AF71" s="105">
        <v>0</v>
      </c>
      <c r="AG71" s="105">
        <v>0</v>
      </c>
      <c r="AH71" s="105">
        <v>0</v>
      </c>
      <c r="AI71" s="105">
        <v>0</v>
      </c>
      <c r="AJ71" s="105">
        <v>0</v>
      </c>
      <c r="AK71" s="105">
        <v>0</v>
      </c>
      <c r="AL71" s="105">
        <v>0</v>
      </c>
      <c r="AM71" s="105">
        <v>0</v>
      </c>
      <c r="AN71" s="104"/>
      <c r="AO71" s="104"/>
      <c r="AP71" s="104"/>
    </row>
    <row r="72" spans="1:42" ht="31.5" x14ac:dyDescent="0.25">
      <c r="A72" s="46">
        <v>5</v>
      </c>
      <c r="B72" s="35" t="s">
        <v>183</v>
      </c>
      <c r="C72" s="90" t="s">
        <v>184</v>
      </c>
      <c r="D72" s="35" t="s">
        <v>91</v>
      </c>
      <c r="E72" s="105">
        <v>0</v>
      </c>
      <c r="F72" s="105">
        <v>0</v>
      </c>
      <c r="G72" s="105">
        <v>0</v>
      </c>
      <c r="H72" s="105">
        <v>0</v>
      </c>
      <c r="I72" s="105">
        <v>0</v>
      </c>
      <c r="J72" s="105">
        <v>0</v>
      </c>
      <c r="K72" s="131">
        <v>0</v>
      </c>
      <c r="L72" s="105">
        <v>0</v>
      </c>
      <c r="M72" s="105">
        <v>0</v>
      </c>
      <c r="N72" s="105">
        <v>0</v>
      </c>
      <c r="O72" s="105">
        <v>0</v>
      </c>
      <c r="P72" s="105">
        <v>0</v>
      </c>
      <c r="Q72" s="105">
        <v>0</v>
      </c>
      <c r="R72" s="131">
        <v>0</v>
      </c>
      <c r="S72" s="105">
        <v>0</v>
      </c>
      <c r="T72" s="105">
        <v>0</v>
      </c>
      <c r="U72" s="105">
        <v>0</v>
      </c>
      <c r="V72" s="105">
        <v>0</v>
      </c>
      <c r="W72" s="105">
        <v>0</v>
      </c>
      <c r="X72" s="105">
        <v>0</v>
      </c>
      <c r="Y72" s="131">
        <v>0</v>
      </c>
      <c r="Z72" s="105">
        <v>0</v>
      </c>
      <c r="AA72" s="105">
        <v>0</v>
      </c>
      <c r="AB72" s="105">
        <v>0</v>
      </c>
      <c r="AC72" s="105">
        <v>0</v>
      </c>
      <c r="AD72" s="105">
        <v>0</v>
      </c>
      <c r="AE72" s="105">
        <v>0</v>
      </c>
      <c r="AF72" s="131">
        <v>0</v>
      </c>
      <c r="AG72" s="105">
        <v>0</v>
      </c>
      <c r="AH72" s="105">
        <v>0</v>
      </c>
      <c r="AI72" s="105">
        <v>0</v>
      </c>
      <c r="AJ72" s="105">
        <v>0</v>
      </c>
      <c r="AK72" s="105">
        <v>0</v>
      </c>
      <c r="AL72" s="105">
        <v>0</v>
      </c>
      <c r="AM72" s="131">
        <v>0</v>
      </c>
      <c r="AN72" s="104"/>
      <c r="AO72" s="104"/>
      <c r="AP72" s="104"/>
    </row>
    <row r="73" spans="1:42" x14ac:dyDescent="0.25">
      <c r="A73" s="46">
        <v>6</v>
      </c>
      <c r="B73" s="35" t="s">
        <v>185</v>
      </c>
      <c r="C73" s="90" t="s">
        <v>186</v>
      </c>
      <c r="D73" s="35" t="s">
        <v>91</v>
      </c>
      <c r="E73" s="105">
        <f t="shared" ref="E73:AM73" si="27">SUM(E74:E77)</f>
        <v>0</v>
      </c>
      <c r="F73" s="105">
        <f t="shared" si="27"/>
        <v>0.78</v>
      </c>
      <c r="G73" s="105">
        <f t="shared" si="27"/>
        <v>0</v>
      </c>
      <c r="H73" s="105">
        <f t="shared" si="27"/>
        <v>0</v>
      </c>
      <c r="I73" s="105">
        <f t="shared" si="27"/>
        <v>0</v>
      </c>
      <c r="J73" s="105">
        <f t="shared" si="27"/>
        <v>0</v>
      </c>
      <c r="K73" s="105">
        <f t="shared" si="27"/>
        <v>0</v>
      </c>
      <c r="L73" s="105">
        <f t="shared" si="27"/>
        <v>0</v>
      </c>
      <c r="M73" s="105">
        <f t="shared" si="27"/>
        <v>2.8</v>
      </c>
      <c r="N73" s="105">
        <f t="shared" si="27"/>
        <v>0</v>
      </c>
      <c r="O73" s="105">
        <f t="shared" si="27"/>
        <v>0</v>
      </c>
      <c r="P73" s="105">
        <f t="shared" si="27"/>
        <v>0</v>
      </c>
      <c r="Q73" s="105">
        <f t="shared" si="27"/>
        <v>0</v>
      </c>
      <c r="R73" s="105">
        <f t="shared" si="27"/>
        <v>0</v>
      </c>
      <c r="S73" s="105">
        <f t="shared" si="27"/>
        <v>0</v>
      </c>
      <c r="T73" s="105">
        <f t="shared" si="27"/>
        <v>0</v>
      </c>
      <c r="U73" s="105">
        <f t="shared" si="27"/>
        <v>0</v>
      </c>
      <c r="V73" s="105">
        <f t="shared" si="27"/>
        <v>0</v>
      </c>
      <c r="W73" s="105">
        <f t="shared" si="27"/>
        <v>0</v>
      </c>
      <c r="X73" s="105">
        <f t="shared" si="27"/>
        <v>0</v>
      </c>
      <c r="Y73" s="105">
        <f t="shared" si="27"/>
        <v>0</v>
      </c>
      <c r="Z73" s="105">
        <f t="shared" si="27"/>
        <v>0</v>
      </c>
      <c r="AA73" s="105">
        <f t="shared" si="27"/>
        <v>0</v>
      </c>
      <c r="AB73" s="105">
        <f t="shared" si="27"/>
        <v>0</v>
      </c>
      <c r="AC73" s="105">
        <f t="shared" si="27"/>
        <v>0</v>
      </c>
      <c r="AD73" s="105">
        <f t="shared" si="27"/>
        <v>0</v>
      </c>
      <c r="AE73" s="105">
        <f t="shared" si="27"/>
        <v>0</v>
      </c>
      <c r="AF73" s="105">
        <f t="shared" si="27"/>
        <v>0</v>
      </c>
      <c r="AG73" s="105">
        <f t="shared" si="27"/>
        <v>0</v>
      </c>
      <c r="AH73" s="105">
        <f t="shared" si="27"/>
        <v>3.58</v>
      </c>
      <c r="AI73" s="105">
        <f t="shared" si="27"/>
        <v>0</v>
      </c>
      <c r="AJ73" s="105">
        <f t="shared" si="27"/>
        <v>0</v>
      </c>
      <c r="AK73" s="105">
        <f t="shared" si="27"/>
        <v>0</v>
      </c>
      <c r="AL73" s="105">
        <f t="shared" si="27"/>
        <v>0</v>
      </c>
      <c r="AM73" s="105">
        <f t="shared" si="27"/>
        <v>0</v>
      </c>
      <c r="AN73" s="104"/>
      <c r="AO73" s="104"/>
      <c r="AP73" s="104"/>
    </row>
    <row r="74" spans="1:42" s="104" customFormat="1" x14ac:dyDescent="0.25">
      <c r="B74" s="501" t="s">
        <v>185</v>
      </c>
      <c r="C74" s="516" t="str">
        <f>'2'!C73</f>
        <v>Приемник П-900 для поиска места повреждения кабеля</v>
      </c>
      <c r="D74" s="493" t="str">
        <f>'2'!D73</f>
        <v>I_102PESCR2</v>
      </c>
      <c r="E74" s="490">
        <v>0</v>
      </c>
      <c r="F74" s="490">
        <v>0.04</v>
      </c>
      <c r="G74" s="490">
        <v>0</v>
      </c>
      <c r="H74" s="490">
        <v>0</v>
      </c>
      <c r="I74" s="490">
        <v>0</v>
      </c>
      <c r="J74" s="490">
        <v>0</v>
      </c>
      <c r="K74" s="490" t="s">
        <v>379</v>
      </c>
      <c r="L74" s="490">
        <v>0</v>
      </c>
      <c r="M74" s="490">
        <v>0</v>
      </c>
      <c r="N74" s="490">
        <v>0</v>
      </c>
      <c r="O74" s="490">
        <v>0</v>
      </c>
      <c r="P74" s="490">
        <v>0</v>
      </c>
      <c r="Q74" s="490">
        <v>0</v>
      </c>
      <c r="R74" s="490">
        <v>0</v>
      </c>
      <c r="S74" s="490">
        <v>0</v>
      </c>
      <c r="T74" s="490">
        <v>0</v>
      </c>
      <c r="U74" s="490">
        <v>0</v>
      </c>
      <c r="V74" s="490">
        <v>0</v>
      </c>
      <c r="W74" s="490">
        <v>0</v>
      </c>
      <c r="X74" s="490">
        <v>0</v>
      </c>
      <c r="Y74" s="490">
        <v>0</v>
      </c>
      <c r="Z74" s="490">
        <v>0</v>
      </c>
      <c r="AA74" s="490">
        <v>0</v>
      </c>
      <c r="AB74" s="490">
        <v>0</v>
      </c>
      <c r="AC74" s="490">
        <v>0</v>
      </c>
      <c r="AD74" s="490">
        <v>0</v>
      </c>
      <c r="AE74" s="490">
        <v>0</v>
      </c>
      <c r="AF74" s="490">
        <v>0</v>
      </c>
      <c r="AG74" s="490">
        <v>0</v>
      </c>
      <c r="AH74" s="490">
        <v>0.04</v>
      </c>
      <c r="AI74" s="490">
        <v>0</v>
      </c>
      <c r="AJ74" s="490">
        <v>0</v>
      </c>
      <c r="AK74" s="490">
        <v>0</v>
      </c>
      <c r="AL74" s="490">
        <v>0</v>
      </c>
      <c r="AM74" s="489" t="s">
        <v>379</v>
      </c>
    </row>
    <row r="75" spans="1:42" s="104" customFormat="1" ht="31.5" x14ac:dyDescent="0.25">
      <c r="B75" s="501" t="s">
        <v>185</v>
      </c>
      <c r="C75" s="516" t="str">
        <f>'2'!C74</f>
        <v>Аппарат АВ-50/70 для испытания изоляции силовых кабелей и твердых диэлектриков</v>
      </c>
      <c r="D75" s="493" t="str">
        <f>'2'!D74</f>
        <v>I_102PESCR3</v>
      </c>
      <c r="E75" s="490">
        <v>0</v>
      </c>
      <c r="F75" s="490">
        <v>0.21</v>
      </c>
      <c r="G75" s="490">
        <v>0</v>
      </c>
      <c r="H75" s="490">
        <v>0</v>
      </c>
      <c r="I75" s="490">
        <v>0</v>
      </c>
      <c r="J75" s="490">
        <v>0</v>
      </c>
      <c r="K75" s="490" t="s">
        <v>379</v>
      </c>
      <c r="L75" s="490">
        <v>0</v>
      </c>
      <c r="M75" s="490">
        <v>0.21</v>
      </c>
      <c r="N75" s="490">
        <v>0</v>
      </c>
      <c r="O75" s="490">
        <v>0</v>
      </c>
      <c r="P75" s="490">
        <v>0</v>
      </c>
      <c r="Q75" s="490">
        <v>0</v>
      </c>
      <c r="R75" s="490" t="s">
        <v>379</v>
      </c>
      <c r="S75" s="490">
        <v>0</v>
      </c>
      <c r="T75" s="490">
        <v>0</v>
      </c>
      <c r="U75" s="490">
        <v>0</v>
      </c>
      <c r="V75" s="490">
        <v>0</v>
      </c>
      <c r="W75" s="490">
        <v>0</v>
      </c>
      <c r="X75" s="490">
        <v>0</v>
      </c>
      <c r="Y75" s="490">
        <v>0</v>
      </c>
      <c r="Z75" s="490">
        <v>0</v>
      </c>
      <c r="AA75" s="490">
        <v>0</v>
      </c>
      <c r="AB75" s="490">
        <v>0</v>
      </c>
      <c r="AC75" s="490">
        <v>0</v>
      </c>
      <c r="AD75" s="490">
        <v>0</v>
      </c>
      <c r="AE75" s="490">
        <v>0</v>
      </c>
      <c r="AF75" s="490">
        <v>0</v>
      </c>
      <c r="AG75" s="490">
        <v>0</v>
      </c>
      <c r="AH75" s="490">
        <v>0.42</v>
      </c>
      <c r="AI75" s="490">
        <v>0</v>
      </c>
      <c r="AJ75" s="490">
        <v>0</v>
      </c>
      <c r="AK75" s="490">
        <v>0</v>
      </c>
      <c r="AL75" s="490">
        <v>0</v>
      </c>
      <c r="AM75" s="489" t="s">
        <v>378</v>
      </c>
    </row>
    <row r="76" spans="1:42" s="104" customFormat="1" ht="30.75" customHeight="1" x14ac:dyDescent="0.25">
      <c r="B76" s="501" t="s">
        <v>185</v>
      </c>
      <c r="C76" s="516" t="str">
        <f>'2'!C75</f>
        <v>Автомобиль УАЗ для перевозки оперативно-аварийных бригад</v>
      </c>
      <c r="D76" s="493" t="str">
        <f>'2'!D75</f>
        <v>I_102PESCR4</v>
      </c>
      <c r="E76" s="490">
        <v>0</v>
      </c>
      <c r="F76" s="490">
        <v>0.53</v>
      </c>
      <c r="G76" s="490">
        <v>0</v>
      </c>
      <c r="H76" s="490">
        <v>0</v>
      </c>
      <c r="I76" s="490">
        <v>0</v>
      </c>
      <c r="J76" s="490">
        <v>0</v>
      </c>
      <c r="K76" s="490" t="s">
        <v>379</v>
      </c>
      <c r="L76" s="490">
        <v>0</v>
      </c>
      <c r="M76" s="490">
        <v>0</v>
      </c>
      <c r="N76" s="490">
        <v>0</v>
      </c>
      <c r="O76" s="490">
        <v>0</v>
      </c>
      <c r="P76" s="490">
        <v>0</v>
      </c>
      <c r="Q76" s="490">
        <v>0</v>
      </c>
      <c r="R76" s="490">
        <v>0</v>
      </c>
      <c r="S76" s="490">
        <v>0</v>
      </c>
      <c r="T76" s="490">
        <v>0</v>
      </c>
      <c r="U76" s="490">
        <v>0</v>
      </c>
      <c r="V76" s="490">
        <v>0</v>
      </c>
      <c r="W76" s="490">
        <v>0</v>
      </c>
      <c r="X76" s="490">
        <v>0</v>
      </c>
      <c r="Y76" s="490">
        <v>0</v>
      </c>
      <c r="Z76" s="490">
        <v>0</v>
      </c>
      <c r="AA76" s="490">
        <v>0</v>
      </c>
      <c r="AB76" s="490">
        <v>0</v>
      </c>
      <c r="AC76" s="490">
        <v>0</v>
      </c>
      <c r="AD76" s="490">
        <v>0</v>
      </c>
      <c r="AE76" s="490">
        <v>0</v>
      </c>
      <c r="AF76" s="490">
        <v>0</v>
      </c>
      <c r="AG76" s="490">
        <v>0</v>
      </c>
      <c r="AH76" s="490">
        <v>0.53</v>
      </c>
      <c r="AI76" s="490">
        <v>0</v>
      </c>
      <c r="AJ76" s="490">
        <v>0</v>
      </c>
      <c r="AK76" s="490">
        <v>0</v>
      </c>
      <c r="AL76" s="490">
        <v>0</v>
      </c>
      <c r="AM76" s="490" t="s">
        <v>379</v>
      </c>
    </row>
    <row r="77" spans="1:42" s="104" customFormat="1" x14ac:dyDescent="0.25">
      <c r="B77" s="501" t="s">
        <v>185</v>
      </c>
      <c r="C77" s="516" t="str">
        <f>'2'!C76</f>
        <v>Бульдозер с навесной бурильной установкой</v>
      </c>
      <c r="D77" s="493" t="str">
        <f>'2'!D76</f>
        <v>I_102PESCR5</v>
      </c>
      <c r="E77" s="490">
        <v>0</v>
      </c>
      <c r="F77" s="490">
        <v>0</v>
      </c>
      <c r="G77" s="490">
        <v>0</v>
      </c>
      <c r="H77" s="490">
        <v>0</v>
      </c>
      <c r="I77" s="490">
        <v>0</v>
      </c>
      <c r="J77" s="490">
        <v>0</v>
      </c>
      <c r="K77" s="489">
        <v>0</v>
      </c>
      <c r="L77" s="490">
        <v>0</v>
      </c>
      <c r="M77" s="490">
        <v>2.59</v>
      </c>
      <c r="N77" s="490">
        <v>0</v>
      </c>
      <c r="O77" s="490">
        <v>0</v>
      </c>
      <c r="P77" s="490">
        <v>0</v>
      </c>
      <c r="Q77" s="490">
        <v>0</v>
      </c>
      <c r="R77" s="490" t="s">
        <v>379</v>
      </c>
      <c r="S77" s="490">
        <v>0</v>
      </c>
      <c r="T77" s="490">
        <v>0</v>
      </c>
      <c r="U77" s="490">
        <v>0</v>
      </c>
      <c r="V77" s="490">
        <v>0</v>
      </c>
      <c r="W77" s="490">
        <v>0</v>
      </c>
      <c r="X77" s="490">
        <v>0</v>
      </c>
      <c r="Y77" s="490">
        <v>0</v>
      </c>
      <c r="Z77" s="490">
        <v>0</v>
      </c>
      <c r="AA77" s="490">
        <v>0</v>
      </c>
      <c r="AB77" s="490">
        <v>0</v>
      </c>
      <c r="AC77" s="490">
        <v>0</v>
      </c>
      <c r="AD77" s="490">
        <v>0</v>
      </c>
      <c r="AE77" s="490">
        <v>0</v>
      </c>
      <c r="AF77" s="490">
        <v>0</v>
      </c>
      <c r="AG77" s="490">
        <v>0</v>
      </c>
      <c r="AH77" s="490">
        <v>2.59</v>
      </c>
      <c r="AI77" s="490">
        <v>0</v>
      </c>
      <c r="AJ77" s="490">
        <v>0</v>
      </c>
      <c r="AK77" s="490">
        <v>0</v>
      </c>
      <c r="AL77" s="490">
        <v>0</v>
      </c>
      <c r="AM77" s="490" t="s">
        <v>379</v>
      </c>
    </row>
  </sheetData>
  <autoFilter ref="A19:AM77"/>
  <mergeCells count="22">
    <mergeCell ref="B13:AM13"/>
    <mergeCell ref="B14:AM14"/>
    <mergeCell ref="B15:B18"/>
    <mergeCell ref="C15:C18"/>
    <mergeCell ref="D15:D18"/>
    <mergeCell ref="E15:AM15"/>
    <mergeCell ref="E16:K16"/>
    <mergeCell ref="L16:R16"/>
    <mergeCell ref="S16:Y16"/>
    <mergeCell ref="Z16:AF16"/>
    <mergeCell ref="AG16:AM16"/>
    <mergeCell ref="F17:K17"/>
    <mergeCell ref="M17:R17"/>
    <mergeCell ref="T17:Y17"/>
    <mergeCell ref="AA17:AF17"/>
    <mergeCell ref="AH17:AM17"/>
    <mergeCell ref="B12:AM12"/>
    <mergeCell ref="B4:AM4"/>
    <mergeCell ref="B5:AM5"/>
    <mergeCell ref="B7:AM7"/>
    <mergeCell ref="B8:AM8"/>
    <mergeCell ref="B10:AM10"/>
  </mergeCells>
  <pageMargins left="0.70866141732283472" right="0.70866141732283472" top="0.74803149606299213" bottom="0.74803149606299213" header="0.31496062992125984" footer="0.31496062992125984"/>
  <pageSetup paperSize="8" scale="1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79"/>
  <sheetViews>
    <sheetView view="pageBreakPreview" topLeftCell="AK1" zoomScale="78" zoomScaleNormal="100" zoomScaleSheetLayoutView="78" workbookViewId="0">
      <selection activeCell="AR22" sqref="AR22"/>
    </sheetView>
  </sheetViews>
  <sheetFormatPr defaultColWidth="9.140625" defaultRowHeight="15.75" x14ac:dyDescent="0.25"/>
  <cols>
    <col min="1" max="1" width="10.28515625" style="56" hidden="1" customWidth="1"/>
    <col min="2" max="2" width="13.7109375" style="69" customWidth="1"/>
    <col min="3" max="3" width="62.42578125" style="188" customWidth="1"/>
    <col min="4" max="4" width="31.140625" style="69" customWidth="1"/>
    <col min="5" max="5" width="14.140625" style="56" customWidth="1"/>
    <col min="6" max="6" width="14.42578125" style="56" customWidth="1"/>
    <col min="7" max="52" width="12.7109375" style="56" customWidth="1"/>
    <col min="53" max="53" width="37" style="172" customWidth="1"/>
    <col min="54" max="16384" width="9.140625" style="56"/>
  </cols>
  <sheetData>
    <row r="1" spans="2:54" ht="18.75" x14ac:dyDescent="0.25">
      <c r="W1" s="49"/>
      <c r="X1" s="49"/>
      <c r="Y1" s="49"/>
      <c r="Z1" s="49"/>
      <c r="AA1" s="49"/>
      <c r="AB1" s="49"/>
      <c r="AC1" s="49"/>
      <c r="AD1" s="49"/>
      <c r="AE1" s="49"/>
      <c r="AF1" s="49"/>
      <c r="BA1" s="109" t="s">
        <v>410</v>
      </c>
    </row>
    <row r="2" spans="2:54" ht="18.75" x14ac:dyDescent="0.3">
      <c r="W2" s="49"/>
      <c r="X2" s="49"/>
      <c r="Y2" s="49"/>
      <c r="Z2" s="49"/>
      <c r="AA2" s="49"/>
      <c r="AB2" s="49"/>
      <c r="AC2" s="49"/>
      <c r="AD2" s="49"/>
      <c r="AE2" s="49"/>
      <c r="AF2" s="49"/>
      <c r="BA2" s="110" t="s">
        <v>1</v>
      </c>
    </row>
    <row r="3" spans="2:54" ht="18.75" x14ac:dyDescent="0.3">
      <c r="W3" s="49"/>
      <c r="X3" s="49"/>
      <c r="Y3" s="49"/>
      <c r="Z3" s="49"/>
      <c r="AA3" s="49"/>
      <c r="AB3" s="49"/>
      <c r="AC3" s="49"/>
      <c r="AD3" s="49"/>
      <c r="AE3" s="49"/>
      <c r="AF3" s="49"/>
      <c r="BA3" s="110" t="s">
        <v>2</v>
      </c>
    </row>
    <row r="4" spans="2:54" x14ac:dyDescent="0.25">
      <c r="B4" s="680" t="s">
        <v>411</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row>
    <row r="6" spans="2:54" ht="18.75" x14ac:dyDescent="0.25">
      <c r="B6" s="641" t="s">
        <v>860</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641"/>
      <c r="BA6" s="641"/>
    </row>
    <row r="7" spans="2:54" x14ac:dyDescent="0.25">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row>
    <row r="8" spans="2:54" x14ac:dyDescent="0.25">
      <c r="B8" s="47"/>
      <c r="C8" s="189"/>
      <c r="D8" s="47"/>
      <c r="E8" s="49"/>
      <c r="F8" s="49"/>
      <c r="G8" s="49"/>
      <c r="H8" s="49"/>
      <c r="I8" s="49"/>
      <c r="J8" s="49"/>
      <c r="K8" s="49"/>
      <c r="L8" s="49"/>
      <c r="M8" s="49"/>
      <c r="N8" s="49"/>
      <c r="O8" s="49"/>
      <c r="P8" s="49"/>
      <c r="Q8" s="49"/>
      <c r="R8" s="49"/>
      <c r="S8" s="49"/>
      <c r="T8" s="49"/>
      <c r="U8" s="49"/>
      <c r="V8" s="49"/>
      <c r="W8" s="49"/>
      <c r="X8" s="145"/>
      <c r="Y8" s="145"/>
      <c r="Z8" s="145"/>
      <c r="AA8" s="145"/>
      <c r="AB8" s="145"/>
      <c r="AC8" s="145"/>
      <c r="AD8" s="145"/>
      <c r="AE8" s="145"/>
      <c r="AF8" s="145"/>
      <c r="AG8" s="145"/>
      <c r="AH8" s="145"/>
      <c r="AI8" s="145"/>
      <c r="AJ8" s="49"/>
      <c r="AK8" s="145"/>
      <c r="AL8" s="49"/>
      <c r="AM8" s="49"/>
      <c r="AN8" s="49"/>
      <c r="AO8" s="49"/>
      <c r="AP8" s="49"/>
      <c r="AQ8" s="49"/>
      <c r="AR8" s="49"/>
      <c r="AS8" s="49"/>
      <c r="AT8" s="49"/>
      <c r="AU8" s="49"/>
      <c r="AV8" s="49"/>
      <c r="AW8" s="49"/>
      <c r="AX8" s="49"/>
      <c r="AY8" s="49"/>
      <c r="AZ8" s="49"/>
    </row>
    <row r="9" spans="2:54" ht="18.75" x14ac:dyDescent="0.3">
      <c r="B9" s="645" t="s">
        <v>796</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row>
    <row r="11" spans="2:54" ht="18.75" x14ac:dyDescent="0.3">
      <c r="B11" s="645" t="s">
        <v>821</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row>
    <row r="12" spans="2:54" x14ac:dyDescent="0.25">
      <c r="B12" s="598"/>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row>
    <row r="13" spans="2:54" x14ac:dyDescent="0.25">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c r="AQ13" s="681"/>
      <c r="AR13" s="681"/>
      <c r="AS13" s="681"/>
      <c r="AT13" s="681"/>
      <c r="AU13" s="681"/>
      <c r="AV13" s="681"/>
      <c r="AW13" s="681"/>
      <c r="AX13" s="681"/>
      <c r="AY13" s="681"/>
      <c r="AZ13" s="681"/>
    </row>
    <row r="14" spans="2:54" ht="38.25" customHeight="1" x14ac:dyDescent="0.25">
      <c r="B14" s="664" t="s">
        <v>5</v>
      </c>
      <c r="C14" s="664" t="s">
        <v>6</v>
      </c>
      <c r="D14" s="664" t="s">
        <v>7</v>
      </c>
      <c r="E14" s="682" t="s">
        <v>822</v>
      </c>
      <c r="F14" s="683"/>
      <c r="G14" s="683"/>
      <c r="H14" s="683"/>
      <c r="I14" s="683"/>
      <c r="J14" s="683"/>
      <c r="K14" s="683"/>
      <c r="L14" s="683"/>
      <c r="M14" s="683"/>
      <c r="N14" s="683"/>
      <c r="O14" s="683"/>
      <c r="P14" s="684"/>
      <c r="Q14" s="691" t="s">
        <v>412</v>
      </c>
      <c r="R14" s="692"/>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2"/>
      <c r="AT14" s="692"/>
      <c r="AU14" s="692"/>
      <c r="AV14" s="692"/>
      <c r="AW14" s="692"/>
      <c r="AX14" s="692"/>
      <c r="AY14" s="692"/>
      <c r="AZ14" s="692"/>
      <c r="BA14" s="694" t="s">
        <v>211</v>
      </c>
    </row>
    <row r="15" spans="2:54" ht="15.75" customHeight="1" x14ac:dyDescent="0.25">
      <c r="B15" s="664"/>
      <c r="C15" s="664"/>
      <c r="D15" s="664"/>
      <c r="E15" s="685"/>
      <c r="F15" s="686"/>
      <c r="G15" s="686"/>
      <c r="H15" s="686"/>
      <c r="I15" s="686"/>
      <c r="J15" s="686"/>
      <c r="K15" s="686"/>
      <c r="L15" s="686"/>
      <c r="M15" s="686"/>
      <c r="N15" s="686"/>
      <c r="O15" s="686"/>
      <c r="P15" s="687"/>
      <c r="Q15" s="677" t="s">
        <v>277</v>
      </c>
      <c r="R15" s="677"/>
      <c r="S15" s="677"/>
      <c r="T15" s="677"/>
      <c r="U15" s="677"/>
      <c r="V15" s="677"/>
      <c r="W15" s="677"/>
      <c r="X15" s="677"/>
      <c r="Y15" s="677"/>
      <c r="Z15" s="677"/>
      <c r="AA15" s="677"/>
      <c r="AB15" s="677"/>
      <c r="AC15" s="677" t="s">
        <v>278</v>
      </c>
      <c r="AD15" s="677"/>
      <c r="AE15" s="677"/>
      <c r="AF15" s="677"/>
      <c r="AG15" s="677"/>
      <c r="AH15" s="677"/>
      <c r="AI15" s="677"/>
      <c r="AJ15" s="677"/>
      <c r="AK15" s="677"/>
      <c r="AL15" s="677"/>
      <c r="AM15" s="677"/>
      <c r="AN15" s="677"/>
      <c r="AO15" s="677" t="s">
        <v>279</v>
      </c>
      <c r="AP15" s="677"/>
      <c r="AQ15" s="677"/>
      <c r="AR15" s="677"/>
      <c r="AS15" s="677"/>
      <c r="AT15" s="677"/>
      <c r="AU15" s="677"/>
      <c r="AV15" s="677"/>
      <c r="AW15" s="677"/>
      <c r="AX15" s="677"/>
      <c r="AY15" s="677"/>
      <c r="AZ15" s="677"/>
      <c r="BA15" s="694"/>
      <c r="BB15" s="693"/>
    </row>
    <row r="16" spans="2:54" x14ac:dyDescent="0.25">
      <c r="B16" s="664"/>
      <c r="C16" s="664"/>
      <c r="D16" s="664"/>
      <c r="E16" s="688"/>
      <c r="F16" s="689"/>
      <c r="G16" s="689"/>
      <c r="H16" s="689"/>
      <c r="I16" s="689"/>
      <c r="J16" s="689"/>
      <c r="K16" s="689"/>
      <c r="L16" s="689"/>
      <c r="M16" s="689"/>
      <c r="N16" s="689"/>
      <c r="O16" s="689"/>
      <c r="P16" s="690"/>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94"/>
      <c r="BB16" s="693"/>
    </row>
    <row r="17" spans="1:54" ht="39" customHeight="1" x14ac:dyDescent="0.25">
      <c r="B17" s="664"/>
      <c r="C17" s="664"/>
      <c r="D17" s="664"/>
      <c r="E17" s="677" t="s">
        <v>40</v>
      </c>
      <c r="F17" s="677"/>
      <c r="G17" s="677"/>
      <c r="H17" s="677"/>
      <c r="I17" s="677"/>
      <c r="J17" s="677"/>
      <c r="K17" s="694" t="s">
        <v>413</v>
      </c>
      <c r="L17" s="694"/>
      <c r="M17" s="694"/>
      <c r="N17" s="694"/>
      <c r="O17" s="694"/>
      <c r="P17" s="694"/>
      <c r="Q17" s="677" t="s">
        <v>212</v>
      </c>
      <c r="R17" s="677"/>
      <c r="S17" s="677"/>
      <c r="T17" s="677"/>
      <c r="U17" s="677"/>
      <c r="V17" s="677"/>
      <c r="W17" s="694" t="s">
        <v>41</v>
      </c>
      <c r="X17" s="694"/>
      <c r="Y17" s="694"/>
      <c r="Z17" s="694"/>
      <c r="AA17" s="694"/>
      <c r="AB17" s="694"/>
      <c r="AC17" s="677" t="s">
        <v>212</v>
      </c>
      <c r="AD17" s="677"/>
      <c r="AE17" s="677"/>
      <c r="AF17" s="677"/>
      <c r="AG17" s="677"/>
      <c r="AH17" s="677"/>
      <c r="AI17" s="694" t="s">
        <v>41</v>
      </c>
      <c r="AJ17" s="694"/>
      <c r="AK17" s="694"/>
      <c r="AL17" s="694"/>
      <c r="AM17" s="694"/>
      <c r="AN17" s="694"/>
      <c r="AO17" s="677" t="s">
        <v>212</v>
      </c>
      <c r="AP17" s="677"/>
      <c r="AQ17" s="677"/>
      <c r="AR17" s="677"/>
      <c r="AS17" s="677"/>
      <c r="AT17" s="677"/>
      <c r="AU17" s="694" t="s">
        <v>41</v>
      </c>
      <c r="AV17" s="694"/>
      <c r="AW17" s="694"/>
      <c r="AX17" s="694"/>
      <c r="AY17" s="694"/>
      <c r="AZ17" s="694"/>
      <c r="BA17" s="694"/>
      <c r="BB17" s="190"/>
    </row>
    <row r="18" spans="1:54" ht="54.75" customHeight="1" x14ac:dyDescent="0.25">
      <c r="B18" s="664"/>
      <c r="C18" s="664"/>
      <c r="D18" s="664"/>
      <c r="E18" s="159" t="s">
        <v>414</v>
      </c>
      <c r="F18" s="159" t="s">
        <v>302</v>
      </c>
      <c r="G18" s="159" t="s">
        <v>303</v>
      </c>
      <c r="H18" s="158" t="s">
        <v>304</v>
      </c>
      <c r="I18" s="159" t="s">
        <v>305</v>
      </c>
      <c r="J18" s="159" t="s">
        <v>306</v>
      </c>
      <c r="K18" s="159" t="s">
        <v>414</v>
      </c>
      <c r="L18" s="159" t="s">
        <v>302</v>
      </c>
      <c r="M18" s="159" t="s">
        <v>303</v>
      </c>
      <c r="N18" s="158" t="s">
        <v>304</v>
      </c>
      <c r="O18" s="159" t="s">
        <v>305</v>
      </c>
      <c r="P18" s="159" t="s">
        <v>306</v>
      </c>
      <c r="Q18" s="159" t="s">
        <v>414</v>
      </c>
      <c r="R18" s="159" t="s">
        <v>302</v>
      </c>
      <c r="S18" s="159" t="s">
        <v>303</v>
      </c>
      <c r="T18" s="158" t="s">
        <v>304</v>
      </c>
      <c r="U18" s="159" t="s">
        <v>305</v>
      </c>
      <c r="V18" s="159" t="s">
        <v>306</v>
      </c>
      <c r="W18" s="159" t="s">
        <v>414</v>
      </c>
      <c r="X18" s="159" t="s">
        <v>302</v>
      </c>
      <c r="Y18" s="159" t="s">
        <v>303</v>
      </c>
      <c r="Z18" s="158" t="s">
        <v>304</v>
      </c>
      <c r="AA18" s="159" t="s">
        <v>305</v>
      </c>
      <c r="AB18" s="159" t="s">
        <v>306</v>
      </c>
      <c r="AC18" s="159" t="s">
        <v>414</v>
      </c>
      <c r="AD18" s="159" t="s">
        <v>302</v>
      </c>
      <c r="AE18" s="159" t="s">
        <v>303</v>
      </c>
      <c r="AF18" s="158" t="s">
        <v>304</v>
      </c>
      <c r="AG18" s="159" t="s">
        <v>305</v>
      </c>
      <c r="AH18" s="159" t="s">
        <v>306</v>
      </c>
      <c r="AI18" s="159" t="s">
        <v>414</v>
      </c>
      <c r="AJ18" s="159" t="s">
        <v>302</v>
      </c>
      <c r="AK18" s="159" t="s">
        <v>303</v>
      </c>
      <c r="AL18" s="158" t="s">
        <v>304</v>
      </c>
      <c r="AM18" s="159" t="s">
        <v>305</v>
      </c>
      <c r="AN18" s="159" t="s">
        <v>306</v>
      </c>
      <c r="AO18" s="159" t="s">
        <v>414</v>
      </c>
      <c r="AP18" s="159" t="s">
        <v>302</v>
      </c>
      <c r="AQ18" s="159" t="s">
        <v>303</v>
      </c>
      <c r="AR18" s="158" t="s">
        <v>304</v>
      </c>
      <c r="AS18" s="159" t="s">
        <v>305</v>
      </c>
      <c r="AT18" s="159" t="s">
        <v>306</v>
      </c>
      <c r="AU18" s="159" t="s">
        <v>414</v>
      </c>
      <c r="AV18" s="159" t="s">
        <v>302</v>
      </c>
      <c r="AW18" s="159" t="s">
        <v>303</v>
      </c>
      <c r="AX18" s="158" t="s">
        <v>304</v>
      </c>
      <c r="AY18" s="159" t="s">
        <v>305</v>
      </c>
      <c r="AZ18" s="159" t="s">
        <v>306</v>
      </c>
      <c r="BA18" s="694"/>
      <c r="BB18" s="191"/>
    </row>
    <row r="19" spans="1:54" s="182" customFormat="1" x14ac:dyDescent="0.25">
      <c r="B19" s="160">
        <v>1</v>
      </c>
      <c r="C19" s="160">
        <v>2</v>
      </c>
      <c r="D19" s="160">
        <v>3</v>
      </c>
      <c r="E19" s="161" t="s">
        <v>189</v>
      </c>
      <c r="F19" s="161" t="s">
        <v>190</v>
      </c>
      <c r="G19" s="161" t="s">
        <v>191</v>
      </c>
      <c r="H19" s="161" t="s">
        <v>192</v>
      </c>
      <c r="I19" s="161" t="s">
        <v>387</v>
      </c>
      <c r="J19" s="161" t="s">
        <v>388</v>
      </c>
      <c r="K19" s="161" t="s">
        <v>193</v>
      </c>
      <c r="L19" s="161" t="s">
        <v>194</v>
      </c>
      <c r="M19" s="161" t="s">
        <v>195</v>
      </c>
      <c r="N19" s="161" t="s">
        <v>196</v>
      </c>
      <c r="O19" s="161" t="s">
        <v>390</v>
      </c>
      <c r="P19" s="161" t="s">
        <v>391</v>
      </c>
      <c r="Q19" s="161" t="s">
        <v>415</v>
      </c>
      <c r="R19" s="161" t="s">
        <v>416</v>
      </c>
      <c r="S19" s="161" t="s">
        <v>417</v>
      </c>
      <c r="T19" s="161" t="s">
        <v>418</v>
      </c>
      <c r="U19" s="161" t="s">
        <v>419</v>
      </c>
      <c r="V19" s="161" t="s">
        <v>420</v>
      </c>
      <c r="W19" s="161" t="s">
        <v>421</v>
      </c>
      <c r="X19" s="161" t="s">
        <v>422</v>
      </c>
      <c r="Y19" s="161" t="s">
        <v>423</v>
      </c>
      <c r="Z19" s="161" t="s">
        <v>424</v>
      </c>
      <c r="AA19" s="161" t="s">
        <v>425</v>
      </c>
      <c r="AB19" s="161" t="s">
        <v>426</v>
      </c>
      <c r="AC19" s="161" t="s">
        <v>427</v>
      </c>
      <c r="AD19" s="161" t="s">
        <v>428</v>
      </c>
      <c r="AE19" s="161" t="s">
        <v>429</v>
      </c>
      <c r="AF19" s="161" t="s">
        <v>430</v>
      </c>
      <c r="AG19" s="161" t="s">
        <v>431</v>
      </c>
      <c r="AH19" s="161" t="s">
        <v>432</v>
      </c>
      <c r="AI19" s="161" t="s">
        <v>433</v>
      </c>
      <c r="AJ19" s="161" t="s">
        <v>434</v>
      </c>
      <c r="AK19" s="161" t="s">
        <v>435</v>
      </c>
      <c r="AL19" s="161" t="s">
        <v>436</v>
      </c>
      <c r="AM19" s="161" t="s">
        <v>437</v>
      </c>
      <c r="AN19" s="161" t="s">
        <v>438</v>
      </c>
      <c r="AO19" s="161" t="s">
        <v>439</v>
      </c>
      <c r="AP19" s="161" t="s">
        <v>440</v>
      </c>
      <c r="AQ19" s="161" t="s">
        <v>441</v>
      </c>
      <c r="AR19" s="161" t="s">
        <v>442</v>
      </c>
      <c r="AS19" s="161" t="s">
        <v>443</v>
      </c>
      <c r="AT19" s="161" t="s">
        <v>444</v>
      </c>
      <c r="AU19" s="161" t="s">
        <v>445</v>
      </c>
      <c r="AV19" s="161" t="s">
        <v>446</v>
      </c>
      <c r="AW19" s="161" t="s">
        <v>447</v>
      </c>
      <c r="AX19" s="161" t="s">
        <v>448</v>
      </c>
      <c r="AY19" s="161" t="s">
        <v>449</v>
      </c>
      <c r="AZ19" s="161" t="s">
        <v>450</v>
      </c>
      <c r="BA19" s="162" t="s">
        <v>406</v>
      </c>
      <c r="BB19" s="192"/>
    </row>
    <row r="20" spans="1:54" s="25" customFormat="1" ht="31.5" x14ac:dyDescent="0.25">
      <c r="A20" s="79"/>
      <c r="B20" s="79" t="s">
        <v>90</v>
      </c>
      <c r="C20" s="23" t="s">
        <v>867</v>
      </c>
      <c r="D20" s="22" t="s">
        <v>91</v>
      </c>
      <c r="E20" s="183">
        <f t="shared" ref="E20:AZ20" si="0">SUM(E21:E26)</f>
        <v>0</v>
      </c>
      <c r="F20" s="183">
        <f t="shared" si="0"/>
        <v>0</v>
      </c>
      <c r="G20" s="183">
        <f t="shared" si="0"/>
        <v>0</v>
      </c>
      <c r="H20" s="183">
        <f t="shared" si="0"/>
        <v>0</v>
      </c>
      <c r="I20" s="183">
        <f t="shared" si="0"/>
        <v>0</v>
      </c>
      <c r="J20" s="183">
        <f t="shared" si="0"/>
        <v>0</v>
      </c>
      <c r="K20" s="183">
        <f t="shared" si="0"/>
        <v>0</v>
      </c>
      <c r="L20" s="183">
        <f t="shared" si="0"/>
        <v>0</v>
      </c>
      <c r="M20" s="183">
        <f t="shared" si="0"/>
        <v>0</v>
      </c>
      <c r="N20" s="183">
        <f t="shared" si="0"/>
        <v>0</v>
      </c>
      <c r="O20" s="183">
        <f t="shared" si="0"/>
        <v>0</v>
      </c>
      <c r="P20" s="183">
        <f t="shared" si="0"/>
        <v>0</v>
      </c>
      <c r="Q20" s="183">
        <f t="shared" si="0"/>
        <v>0</v>
      </c>
      <c r="R20" s="183">
        <f t="shared" si="0"/>
        <v>0</v>
      </c>
      <c r="S20" s="183">
        <f t="shared" si="0"/>
        <v>0</v>
      </c>
      <c r="T20" s="183">
        <f t="shared" si="0"/>
        <v>2.73</v>
      </c>
      <c r="U20" s="183">
        <f t="shared" si="0"/>
        <v>0</v>
      </c>
      <c r="V20" s="183">
        <v>0</v>
      </c>
      <c r="W20" s="183">
        <f t="shared" si="0"/>
        <v>0</v>
      </c>
      <c r="X20" s="183">
        <f t="shared" si="0"/>
        <v>0</v>
      </c>
      <c r="Y20" s="183">
        <f t="shared" si="0"/>
        <v>0</v>
      </c>
      <c r="Z20" s="183">
        <f t="shared" si="0"/>
        <v>0</v>
      </c>
      <c r="AA20" s="183">
        <f t="shared" si="0"/>
        <v>0</v>
      </c>
      <c r="AB20" s="183">
        <v>0</v>
      </c>
      <c r="AC20" s="183">
        <f t="shared" si="0"/>
        <v>0</v>
      </c>
      <c r="AD20" s="183">
        <f t="shared" si="0"/>
        <v>3.5300000000000002</v>
      </c>
      <c r="AE20" s="183">
        <f t="shared" si="0"/>
        <v>0</v>
      </c>
      <c r="AF20" s="183">
        <f t="shared" si="0"/>
        <v>5.3090000000000002</v>
      </c>
      <c r="AG20" s="183">
        <f t="shared" si="0"/>
        <v>2.3250000000000002</v>
      </c>
      <c r="AH20" s="183">
        <v>0</v>
      </c>
      <c r="AI20" s="183">
        <f t="shared" si="0"/>
        <v>0</v>
      </c>
      <c r="AJ20" s="183">
        <f t="shared" si="0"/>
        <v>2.5</v>
      </c>
      <c r="AK20" s="183">
        <f t="shared" si="0"/>
        <v>0</v>
      </c>
      <c r="AL20" s="183">
        <f t="shared" si="0"/>
        <v>5.2789999999999999</v>
      </c>
      <c r="AM20" s="183">
        <f t="shared" si="0"/>
        <v>2.3250000000000002</v>
      </c>
      <c r="AN20" s="183">
        <f t="shared" si="0"/>
        <v>0</v>
      </c>
      <c r="AO20" s="183">
        <f t="shared" si="0"/>
        <v>0</v>
      </c>
      <c r="AP20" s="183">
        <f t="shared" si="0"/>
        <v>0</v>
      </c>
      <c r="AQ20" s="183">
        <f t="shared" si="0"/>
        <v>0</v>
      </c>
      <c r="AR20" s="183">
        <f t="shared" si="0"/>
        <v>3.23</v>
      </c>
      <c r="AS20" s="183">
        <f t="shared" si="0"/>
        <v>0</v>
      </c>
      <c r="AT20" s="183">
        <v>0</v>
      </c>
      <c r="AU20" s="183">
        <f t="shared" si="0"/>
        <v>0</v>
      </c>
      <c r="AV20" s="183">
        <f t="shared" si="0"/>
        <v>0</v>
      </c>
      <c r="AW20" s="183">
        <f t="shared" si="0"/>
        <v>0</v>
      </c>
      <c r="AX20" s="183">
        <f t="shared" si="0"/>
        <v>0</v>
      </c>
      <c r="AY20" s="183">
        <f t="shared" si="0"/>
        <v>0</v>
      </c>
      <c r="AZ20" s="183">
        <f t="shared" si="0"/>
        <v>0</v>
      </c>
      <c r="BA20" s="22" t="s">
        <v>105</v>
      </c>
    </row>
    <row r="21" spans="1:54" s="25" customFormat="1" x14ac:dyDescent="0.25">
      <c r="A21" s="26">
        <v>1</v>
      </c>
      <c r="B21" s="79" t="s">
        <v>92</v>
      </c>
      <c r="C21" s="163" t="s">
        <v>93</v>
      </c>
      <c r="D21" s="22" t="s">
        <v>91</v>
      </c>
      <c r="E21" s="24">
        <f t="shared" ref="E21:AZ21" si="1">SUMIF($A22:$A79,$A21,E22:E79)</f>
        <v>0</v>
      </c>
      <c r="F21" s="24">
        <f t="shared" si="1"/>
        <v>0</v>
      </c>
      <c r="G21" s="24">
        <f t="shared" si="1"/>
        <v>0</v>
      </c>
      <c r="H21" s="24">
        <f t="shared" si="1"/>
        <v>0</v>
      </c>
      <c r="I21" s="24">
        <f t="shared" si="1"/>
        <v>0</v>
      </c>
      <c r="J21" s="24">
        <f t="shared" si="1"/>
        <v>0</v>
      </c>
      <c r="K21" s="24">
        <f t="shared" si="1"/>
        <v>0</v>
      </c>
      <c r="L21" s="24">
        <f t="shared" si="1"/>
        <v>0</v>
      </c>
      <c r="M21" s="24">
        <f t="shared" si="1"/>
        <v>0</v>
      </c>
      <c r="N21" s="24">
        <f t="shared" si="1"/>
        <v>0</v>
      </c>
      <c r="O21" s="24">
        <f t="shared" si="1"/>
        <v>0</v>
      </c>
      <c r="P21" s="24">
        <f t="shared" si="1"/>
        <v>0</v>
      </c>
      <c r="Q21" s="24">
        <f t="shared" si="1"/>
        <v>0</v>
      </c>
      <c r="R21" s="24">
        <f t="shared" si="1"/>
        <v>0</v>
      </c>
      <c r="S21" s="24">
        <f t="shared" si="1"/>
        <v>0</v>
      </c>
      <c r="T21" s="24">
        <f t="shared" si="1"/>
        <v>0</v>
      </c>
      <c r="U21" s="24">
        <f t="shared" si="1"/>
        <v>0</v>
      </c>
      <c r="V21" s="24">
        <f t="shared" si="1"/>
        <v>0</v>
      </c>
      <c r="W21" s="24">
        <f t="shared" si="1"/>
        <v>0</v>
      </c>
      <c r="X21" s="24">
        <f t="shared" si="1"/>
        <v>0</v>
      </c>
      <c r="Y21" s="24">
        <f t="shared" si="1"/>
        <v>0</v>
      </c>
      <c r="Z21" s="24">
        <f t="shared" si="1"/>
        <v>0</v>
      </c>
      <c r="AA21" s="24">
        <f t="shared" si="1"/>
        <v>0</v>
      </c>
      <c r="AB21" s="24">
        <f t="shared" si="1"/>
        <v>0</v>
      </c>
      <c r="AC21" s="24">
        <f t="shared" si="1"/>
        <v>0</v>
      </c>
      <c r="AD21" s="24">
        <f t="shared" si="1"/>
        <v>2.5</v>
      </c>
      <c r="AE21" s="24">
        <f t="shared" si="1"/>
        <v>0</v>
      </c>
      <c r="AF21" s="24">
        <f t="shared" si="1"/>
        <v>5.2789999999999999</v>
      </c>
      <c r="AG21" s="24">
        <f t="shared" si="1"/>
        <v>2.3250000000000002</v>
      </c>
      <c r="AH21" s="24">
        <f t="shared" si="1"/>
        <v>0</v>
      </c>
      <c r="AI21" s="24">
        <f t="shared" si="1"/>
        <v>0</v>
      </c>
      <c r="AJ21" s="24">
        <f t="shared" si="1"/>
        <v>2.5</v>
      </c>
      <c r="AK21" s="24">
        <f t="shared" si="1"/>
        <v>0</v>
      </c>
      <c r="AL21" s="24">
        <f t="shared" si="1"/>
        <v>5.2789999999999999</v>
      </c>
      <c r="AM21" s="24">
        <f t="shared" si="1"/>
        <v>2.3250000000000002</v>
      </c>
      <c r="AN21" s="24">
        <f t="shared" si="1"/>
        <v>0</v>
      </c>
      <c r="AO21" s="24">
        <f t="shared" si="1"/>
        <v>0</v>
      </c>
      <c r="AP21" s="24">
        <f t="shared" si="1"/>
        <v>0</v>
      </c>
      <c r="AQ21" s="24">
        <f t="shared" si="1"/>
        <v>0</v>
      </c>
      <c r="AR21" s="24">
        <f t="shared" si="1"/>
        <v>0</v>
      </c>
      <c r="AS21" s="24">
        <f t="shared" si="1"/>
        <v>0</v>
      </c>
      <c r="AT21" s="24">
        <f t="shared" si="1"/>
        <v>0</v>
      </c>
      <c r="AU21" s="24">
        <f t="shared" si="1"/>
        <v>0</v>
      </c>
      <c r="AV21" s="24">
        <f t="shared" si="1"/>
        <v>0</v>
      </c>
      <c r="AW21" s="24">
        <f t="shared" si="1"/>
        <v>0</v>
      </c>
      <c r="AX21" s="24">
        <f t="shared" si="1"/>
        <v>0</v>
      </c>
      <c r="AY21" s="24">
        <f t="shared" si="1"/>
        <v>0</v>
      </c>
      <c r="AZ21" s="24">
        <f t="shared" si="1"/>
        <v>0</v>
      </c>
      <c r="BA21" s="22" t="s">
        <v>105</v>
      </c>
    </row>
    <row r="22" spans="1:54" s="25" customFormat="1" ht="31.5" x14ac:dyDescent="0.25">
      <c r="A22" s="26">
        <v>2</v>
      </c>
      <c r="B22" s="79" t="s">
        <v>94</v>
      </c>
      <c r="C22" s="163" t="s">
        <v>95</v>
      </c>
      <c r="D22" s="22" t="s">
        <v>91</v>
      </c>
      <c r="E22" s="24">
        <f t="shared" ref="E22:AZ22" si="2">SUMIF($A23:$A79,$A22,E23:E79)</f>
        <v>0</v>
      </c>
      <c r="F22" s="24">
        <f t="shared" si="2"/>
        <v>0</v>
      </c>
      <c r="G22" s="24">
        <f t="shared" si="2"/>
        <v>0</v>
      </c>
      <c r="H22" s="24">
        <f t="shared" si="2"/>
        <v>0</v>
      </c>
      <c r="I22" s="24">
        <f t="shared" si="2"/>
        <v>0</v>
      </c>
      <c r="J22" s="24">
        <f t="shared" si="2"/>
        <v>0</v>
      </c>
      <c r="K22" s="24">
        <f t="shared" si="2"/>
        <v>0</v>
      </c>
      <c r="L22" s="24">
        <f t="shared" si="2"/>
        <v>0</v>
      </c>
      <c r="M22" s="24">
        <f t="shared" si="2"/>
        <v>0</v>
      </c>
      <c r="N22" s="24">
        <f t="shared" si="2"/>
        <v>0</v>
      </c>
      <c r="O22" s="24">
        <f t="shared" si="2"/>
        <v>0</v>
      </c>
      <c r="P22" s="24">
        <f t="shared" si="2"/>
        <v>0</v>
      </c>
      <c r="Q22" s="24">
        <f t="shared" si="2"/>
        <v>0</v>
      </c>
      <c r="R22" s="24">
        <f t="shared" si="2"/>
        <v>0</v>
      </c>
      <c r="S22" s="24">
        <f t="shared" si="2"/>
        <v>0</v>
      </c>
      <c r="T22" s="24">
        <f t="shared" si="2"/>
        <v>2.73</v>
      </c>
      <c r="U22" s="24">
        <f t="shared" si="2"/>
        <v>0</v>
      </c>
      <c r="V22" s="24">
        <f t="shared" si="2"/>
        <v>0</v>
      </c>
      <c r="W22" s="24">
        <f t="shared" si="2"/>
        <v>0</v>
      </c>
      <c r="X22" s="24">
        <f t="shared" si="2"/>
        <v>0</v>
      </c>
      <c r="Y22" s="24">
        <f t="shared" si="2"/>
        <v>0</v>
      </c>
      <c r="Z22" s="24">
        <f t="shared" si="2"/>
        <v>0</v>
      </c>
      <c r="AA22" s="24">
        <f t="shared" si="2"/>
        <v>0</v>
      </c>
      <c r="AB22" s="24">
        <f t="shared" si="2"/>
        <v>0</v>
      </c>
      <c r="AC22" s="24">
        <f t="shared" si="2"/>
        <v>0</v>
      </c>
      <c r="AD22" s="24">
        <f t="shared" si="2"/>
        <v>1.03</v>
      </c>
      <c r="AE22" s="24">
        <f t="shared" si="2"/>
        <v>0</v>
      </c>
      <c r="AF22" s="24">
        <f t="shared" si="2"/>
        <v>0.03</v>
      </c>
      <c r="AG22" s="24">
        <f t="shared" si="2"/>
        <v>0</v>
      </c>
      <c r="AH22" s="24">
        <f t="shared" si="2"/>
        <v>0</v>
      </c>
      <c r="AI22" s="24">
        <f t="shared" si="2"/>
        <v>0</v>
      </c>
      <c r="AJ22" s="24">
        <f t="shared" si="2"/>
        <v>0</v>
      </c>
      <c r="AK22" s="24">
        <f t="shared" si="2"/>
        <v>0</v>
      </c>
      <c r="AL22" s="24">
        <f t="shared" si="2"/>
        <v>0</v>
      </c>
      <c r="AM22" s="24">
        <f t="shared" si="2"/>
        <v>0</v>
      </c>
      <c r="AN22" s="24">
        <f t="shared" si="2"/>
        <v>0</v>
      </c>
      <c r="AO22" s="24">
        <f t="shared" si="2"/>
        <v>0</v>
      </c>
      <c r="AP22" s="24">
        <f t="shared" si="2"/>
        <v>0</v>
      </c>
      <c r="AQ22" s="24">
        <f t="shared" si="2"/>
        <v>0</v>
      </c>
      <c r="AR22" s="24">
        <f t="shared" si="2"/>
        <v>3.23</v>
      </c>
      <c r="AS22" s="24">
        <f t="shared" si="2"/>
        <v>0</v>
      </c>
      <c r="AT22" s="24">
        <f t="shared" si="2"/>
        <v>0</v>
      </c>
      <c r="AU22" s="24">
        <f t="shared" si="2"/>
        <v>0</v>
      </c>
      <c r="AV22" s="24">
        <f t="shared" si="2"/>
        <v>0</v>
      </c>
      <c r="AW22" s="24">
        <f t="shared" si="2"/>
        <v>0</v>
      </c>
      <c r="AX22" s="24">
        <f t="shared" si="2"/>
        <v>0</v>
      </c>
      <c r="AY22" s="24">
        <f t="shared" si="2"/>
        <v>0</v>
      </c>
      <c r="AZ22" s="24">
        <f t="shared" si="2"/>
        <v>0</v>
      </c>
      <c r="BA22" s="22" t="s">
        <v>105</v>
      </c>
    </row>
    <row r="23" spans="1:54" s="25" customFormat="1" ht="47.25" x14ac:dyDescent="0.25">
      <c r="A23" s="26">
        <v>3</v>
      </c>
      <c r="B23" s="79" t="s">
        <v>96</v>
      </c>
      <c r="C23" s="185" t="s">
        <v>97</v>
      </c>
      <c r="D23" s="22" t="s">
        <v>91</v>
      </c>
      <c r="E23" s="24">
        <f t="shared" ref="E23:AZ23" si="3">SUMIF($A24:$A79,$A23,E24:E79)</f>
        <v>0</v>
      </c>
      <c r="F23" s="24">
        <f t="shared" si="3"/>
        <v>0</v>
      </c>
      <c r="G23" s="24">
        <f t="shared" si="3"/>
        <v>0</v>
      </c>
      <c r="H23" s="24">
        <f t="shared" si="3"/>
        <v>0</v>
      </c>
      <c r="I23" s="24">
        <f t="shared" si="3"/>
        <v>0</v>
      </c>
      <c r="J23" s="24">
        <f t="shared" si="3"/>
        <v>0</v>
      </c>
      <c r="K23" s="24">
        <f t="shared" si="3"/>
        <v>0</v>
      </c>
      <c r="L23" s="24">
        <f t="shared" si="3"/>
        <v>0</v>
      </c>
      <c r="M23" s="24">
        <f t="shared" si="3"/>
        <v>0</v>
      </c>
      <c r="N23" s="24">
        <f t="shared" si="3"/>
        <v>0</v>
      </c>
      <c r="O23" s="24">
        <f t="shared" si="3"/>
        <v>0</v>
      </c>
      <c r="P23" s="24">
        <f t="shared" si="3"/>
        <v>0</v>
      </c>
      <c r="Q23" s="24">
        <f t="shared" si="3"/>
        <v>0</v>
      </c>
      <c r="R23" s="24">
        <f t="shared" si="3"/>
        <v>0</v>
      </c>
      <c r="S23" s="24">
        <f t="shared" si="3"/>
        <v>0</v>
      </c>
      <c r="T23" s="24">
        <f t="shared" si="3"/>
        <v>0</v>
      </c>
      <c r="U23" s="24">
        <f t="shared" si="3"/>
        <v>0</v>
      </c>
      <c r="V23" s="24">
        <f t="shared" si="3"/>
        <v>0</v>
      </c>
      <c r="W23" s="24">
        <f t="shared" si="3"/>
        <v>0</v>
      </c>
      <c r="X23" s="24">
        <f t="shared" si="3"/>
        <v>0</v>
      </c>
      <c r="Y23" s="24">
        <f t="shared" si="3"/>
        <v>0</v>
      </c>
      <c r="Z23" s="24">
        <f t="shared" si="3"/>
        <v>0</v>
      </c>
      <c r="AA23" s="24">
        <f t="shared" si="3"/>
        <v>0</v>
      </c>
      <c r="AB23" s="24">
        <f t="shared" si="3"/>
        <v>0</v>
      </c>
      <c r="AC23" s="24">
        <f t="shared" si="3"/>
        <v>0</v>
      </c>
      <c r="AD23" s="24">
        <f t="shared" si="3"/>
        <v>0</v>
      </c>
      <c r="AE23" s="24">
        <f t="shared" si="3"/>
        <v>0</v>
      </c>
      <c r="AF23" s="24">
        <f t="shared" si="3"/>
        <v>0</v>
      </c>
      <c r="AG23" s="24">
        <f t="shared" si="3"/>
        <v>0</v>
      </c>
      <c r="AH23" s="24">
        <f t="shared" si="3"/>
        <v>0</v>
      </c>
      <c r="AI23" s="24">
        <f t="shared" si="3"/>
        <v>0</v>
      </c>
      <c r="AJ23" s="24">
        <f t="shared" si="3"/>
        <v>0</v>
      </c>
      <c r="AK23" s="24">
        <f t="shared" si="3"/>
        <v>0</v>
      </c>
      <c r="AL23" s="24">
        <f t="shared" si="3"/>
        <v>0</v>
      </c>
      <c r="AM23" s="24">
        <f t="shared" si="3"/>
        <v>0</v>
      </c>
      <c r="AN23" s="24">
        <f t="shared" si="3"/>
        <v>0</v>
      </c>
      <c r="AO23" s="24">
        <f t="shared" si="3"/>
        <v>0</v>
      </c>
      <c r="AP23" s="24">
        <f t="shared" si="3"/>
        <v>0</v>
      </c>
      <c r="AQ23" s="24">
        <f t="shared" si="3"/>
        <v>0</v>
      </c>
      <c r="AR23" s="24">
        <f t="shared" si="3"/>
        <v>0</v>
      </c>
      <c r="AS23" s="24">
        <f t="shared" si="3"/>
        <v>0</v>
      </c>
      <c r="AT23" s="24">
        <f t="shared" si="3"/>
        <v>0</v>
      </c>
      <c r="AU23" s="24">
        <f t="shared" si="3"/>
        <v>0</v>
      </c>
      <c r="AV23" s="24">
        <f t="shared" si="3"/>
        <v>0</v>
      </c>
      <c r="AW23" s="24">
        <f t="shared" si="3"/>
        <v>0</v>
      </c>
      <c r="AX23" s="24">
        <f t="shared" si="3"/>
        <v>0</v>
      </c>
      <c r="AY23" s="24">
        <f t="shared" si="3"/>
        <v>0</v>
      </c>
      <c r="AZ23" s="24">
        <f t="shared" si="3"/>
        <v>0</v>
      </c>
      <c r="BA23" s="22" t="s">
        <v>105</v>
      </c>
    </row>
    <row r="24" spans="1:54" s="25" customFormat="1" ht="31.5" x14ac:dyDescent="0.25">
      <c r="A24" s="26">
        <v>4</v>
      </c>
      <c r="B24" s="79" t="s">
        <v>98</v>
      </c>
      <c r="C24" s="163" t="s">
        <v>99</v>
      </c>
      <c r="D24" s="22" t="s">
        <v>91</v>
      </c>
      <c r="E24" s="24">
        <f t="shared" ref="E24:AZ24" si="4">SUMIF($A25:$A79,$A24,E25:E79)</f>
        <v>0</v>
      </c>
      <c r="F24" s="24">
        <f t="shared" si="4"/>
        <v>0</v>
      </c>
      <c r="G24" s="24">
        <f t="shared" si="4"/>
        <v>0</v>
      </c>
      <c r="H24" s="24">
        <f t="shared" si="4"/>
        <v>0</v>
      </c>
      <c r="I24" s="24">
        <f t="shared" si="4"/>
        <v>0</v>
      </c>
      <c r="J24" s="24">
        <f t="shared" si="4"/>
        <v>0</v>
      </c>
      <c r="K24" s="24">
        <f t="shared" si="4"/>
        <v>0</v>
      </c>
      <c r="L24" s="24">
        <f t="shared" si="4"/>
        <v>0</v>
      </c>
      <c r="M24" s="24">
        <f t="shared" si="4"/>
        <v>0</v>
      </c>
      <c r="N24" s="24">
        <f t="shared" si="4"/>
        <v>0</v>
      </c>
      <c r="O24" s="24">
        <f t="shared" si="4"/>
        <v>0</v>
      </c>
      <c r="P24" s="24">
        <f t="shared" si="4"/>
        <v>0</v>
      </c>
      <c r="Q24" s="24">
        <f t="shared" si="4"/>
        <v>0</v>
      </c>
      <c r="R24" s="24">
        <f t="shared" si="4"/>
        <v>0</v>
      </c>
      <c r="S24" s="24">
        <f t="shared" si="4"/>
        <v>0</v>
      </c>
      <c r="T24" s="24">
        <f t="shared" si="4"/>
        <v>0</v>
      </c>
      <c r="U24" s="24">
        <f t="shared" si="4"/>
        <v>0</v>
      </c>
      <c r="V24" s="24">
        <f t="shared" si="4"/>
        <v>0</v>
      </c>
      <c r="W24" s="24">
        <f t="shared" si="4"/>
        <v>0</v>
      </c>
      <c r="X24" s="24">
        <f t="shared" si="4"/>
        <v>0</v>
      </c>
      <c r="Y24" s="24">
        <f t="shared" si="4"/>
        <v>0</v>
      </c>
      <c r="Z24" s="24">
        <f t="shared" si="4"/>
        <v>0</v>
      </c>
      <c r="AA24" s="24">
        <f t="shared" si="4"/>
        <v>0</v>
      </c>
      <c r="AB24" s="24">
        <f t="shared" si="4"/>
        <v>0</v>
      </c>
      <c r="AC24" s="24">
        <f t="shared" si="4"/>
        <v>0</v>
      </c>
      <c r="AD24" s="24">
        <f t="shared" si="4"/>
        <v>0</v>
      </c>
      <c r="AE24" s="24">
        <f t="shared" si="4"/>
        <v>0</v>
      </c>
      <c r="AF24" s="24">
        <f t="shared" si="4"/>
        <v>0</v>
      </c>
      <c r="AG24" s="24">
        <f t="shared" si="4"/>
        <v>0</v>
      </c>
      <c r="AH24" s="24">
        <f t="shared" si="4"/>
        <v>0</v>
      </c>
      <c r="AI24" s="24">
        <f t="shared" si="4"/>
        <v>0</v>
      </c>
      <c r="AJ24" s="24">
        <f t="shared" si="4"/>
        <v>0</v>
      </c>
      <c r="AK24" s="24">
        <f t="shared" si="4"/>
        <v>0</v>
      </c>
      <c r="AL24" s="24">
        <f t="shared" si="4"/>
        <v>0</v>
      </c>
      <c r="AM24" s="24">
        <f t="shared" si="4"/>
        <v>0</v>
      </c>
      <c r="AN24" s="24">
        <f t="shared" si="4"/>
        <v>0</v>
      </c>
      <c r="AO24" s="24">
        <f t="shared" si="4"/>
        <v>0</v>
      </c>
      <c r="AP24" s="24">
        <f t="shared" si="4"/>
        <v>0</v>
      </c>
      <c r="AQ24" s="24">
        <f t="shared" si="4"/>
        <v>0</v>
      </c>
      <c r="AR24" s="24">
        <f t="shared" si="4"/>
        <v>0</v>
      </c>
      <c r="AS24" s="24">
        <f t="shared" si="4"/>
        <v>0</v>
      </c>
      <c r="AT24" s="24">
        <f t="shared" si="4"/>
        <v>0</v>
      </c>
      <c r="AU24" s="24">
        <f t="shared" si="4"/>
        <v>0</v>
      </c>
      <c r="AV24" s="24">
        <f t="shared" si="4"/>
        <v>0</v>
      </c>
      <c r="AW24" s="24">
        <f t="shared" si="4"/>
        <v>0</v>
      </c>
      <c r="AX24" s="24">
        <f t="shared" si="4"/>
        <v>0</v>
      </c>
      <c r="AY24" s="24">
        <f t="shared" si="4"/>
        <v>0</v>
      </c>
      <c r="AZ24" s="24">
        <f t="shared" si="4"/>
        <v>0</v>
      </c>
      <c r="BA24" s="22" t="s">
        <v>105</v>
      </c>
    </row>
    <row r="25" spans="1:54" s="25" customFormat="1" ht="31.5" x14ac:dyDescent="0.25">
      <c r="A25" s="26">
        <v>5</v>
      </c>
      <c r="B25" s="79" t="s">
        <v>100</v>
      </c>
      <c r="C25" s="163" t="s">
        <v>101</v>
      </c>
      <c r="D25" s="22" t="s">
        <v>91</v>
      </c>
      <c r="E25" s="24">
        <f t="shared" ref="E25:AZ25" si="5">SUMIF($A26:$A79,$A25,E26:E79)</f>
        <v>0</v>
      </c>
      <c r="F25" s="24">
        <f t="shared" si="5"/>
        <v>0</v>
      </c>
      <c r="G25" s="24">
        <f t="shared" si="5"/>
        <v>0</v>
      </c>
      <c r="H25" s="24">
        <f t="shared" si="5"/>
        <v>0</v>
      </c>
      <c r="I25" s="24">
        <f t="shared" si="5"/>
        <v>0</v>
      </c>
      <c r="J25" s="24">
        <f t="shared" si="5"/>
        <v>0</v>
      </c>
      <c r="K25" s="24">
        <f t="shared" si="5"/>
        <v>0</v>
      </c>
      <c r="L25" s="24">
        <f t="shared" si="5"/>
        <v>0</v>
      </c>
      <c r="M25" s="24">
        <f t="shared" si="5"/>
        <v>0</v>
      </c>
      <c r="N25" s="24">
        <f t="shared" si="5"/>
        <v>0</v>
      </c>
      <c r="O25" s="24">
        <f t="shared" si="5"/>
        <v>0</v>
      </c>
      <c r="P25" s="24">
        <f t="shared" si="5"/>
        <v>0</v>
      </c>
      <c r="Q25" s="24">
        <f t="shared" si="5"/>
        <v>0</v>
      </c>
      <c r="R25" s="24">
        <f t="shared" si="5"/>
        <v>0</v>
      </c>
      <c r="S25" s="24">
        <f t="shared" si="5"/>
        <v>0</v>
      </c>
      <c r="T25" s="24">
        <f t="shared" si="5"/>
        <v>0</v>
      </c>
      <c r="U25" s="24">
        <f t="shared" si="5"/>
        <v>0</v>
      </c>
      <c r="V25" s="24">
        <f t="shared" si="5"/>
        <v>0</v>
      </c>
      <c r="W25" s="24">
        <f t="shared" si="5"/>
        <v>0</v>
      </c>
      <c r="X25" s="24">
        <f t="shared" si="5"/>
        <v>0</v>
      </c>
      <c r="Y25" s="24">
        <f t="shared" si="5"/>
        <v>0</v>
      </c>
      <c r="Z25" s="24">
        <f t="shared" si="5"/>
        <v>0</v>
      </c>
      <c r="AA25" s="24">
        <f t="shared" si="5"/>
        <v>0</v>
      </c>
      <c r="AB25" s="24">
        <f t="shared" si="5"/>
        <v>0</v>
      </c>
      <c r="AC25" s="24">
        <f t="shared" si="5"/>
        <v>0</v>
      </c>
      <c r="AD25" s="24">
        <f t="shared" si="5"/>
        <v>0</v>
      </c>
      <c r="AE25" s="24">
        <f t="shared" si="5"/>
        <v>0</v>
      </c>
      <c r="AF25" s="24">
        <f t="shared" si="5"/>
        <v>0</v>
      </c>
      <c r="AG25" s="24">
        <f t="shared" si="5"/>
        <v>0</v>
      </c>
      <c r="AH25" s="24">
        <f t="shared" si="5"/>
        <v>0</v>
      </c>
      <c r="AI25" s="24">
        <f t="shared" si="5"/>
        <v>0</v>
      </c>
      <c r="AJ25" s="24">
        <f t="shared" si="5"/>
        <v>0</v>
      </c>
      <c r="AK25" s="24">
        <f t="shared" si="5"/>
        <v>0</v>
      </c>
      <c r="AL25" s="24">
        <f t="shared" si="5"/>
        <v>0</v>
      </c>
      <c r="AM25" s="24">
        <f t="shared" si="5"/>
        <v>0</v>
      </c>
      <c r="AN25" s="24">
        <f t="shared" si="5"/>
        <v>0</v>
      </c>
      <c r="AO25" s="24">
        <f t="shared" si="5"/>
        <v>0</v>
      </c>
      <c r="AP25" s="24">
        <f t="shared" si="5"/>
        <v>0</v>
      </c>
      <c r="AQ25" s="24">
        <f t="shared" si="5"/>
        <v>0</v>
      </c>
      <c r="AR25" s="24">
        <f t="shared" si="5"/>
        <v>0</v>
      </c>
      <c r="AS25" s="24">
        <f t="shared" si="5"/>
        <v>0</v>
      </c>
      <c r="AT25" s="24">
        <f t="shared" si="5"/>
        <v>0</v>
      </c>
      <c r="AU25" s="24">
        <f t="shared" si="5"/>
        <v>0</v>
      </c>
      <c r="AV25" s="24">
        <f t="shared" si="5"/>
        <v>0</v>
      </c>
      <c r="AW25" s="24">
        <f t="shared" si="5"/>
        <v>0</v>
      </c>
      <c r="AX25" s="24">
        <f t="shared" si="5"/>
        <v>0</v>
      </c>
      <c r="AY25" s="24">
        <f t="shared" si="5"/>
        <v>0</v>
      </c>
      <c r="AZ25" s="24">
        <f t="shared" si="5"/>
        <v>0</v>
      </c>
      <c r="BA25" s="22" t="s">
        <v>105</v>
      </c>
    </row>
    <row r="26" spans="1:54" s="25" customFormat="1" x14ac:dyDescent="0.25">
      <c r="A26" s="26">
        <v>6</v>
      </c>
      <c r="B26" s="79" t="s">
        <v>102</v>
      </c>
      <c r="C26" s="185" t="s">
        <v>103</v>
      </c>
      <c r="D26" s="22" t="s">
        <v>91</v>
      </c>
      <c r="E26" s="24">
        <f t="shared" ref="E26:AZ26" si="6">SUMIF($A27:$A79,$A26,E27:E79)</f>
        <v>0</v>
      </c>
      <c r="F26" s="24">
        <f t="shared" si="6"/>
        <v>0</v>
      </c>
      <c r="G26" s="24">
        <f t="shared" si="6"/>
        <v>0</v>
      </c>
      <c r="H26" s="24">
        <f t="shared" si="6"/>
        <v>0</v>
      </c>
      <c r="I26" s="24">
        <f t="shared" si="6"/>
        <v>0</v>
      </c>
      <c r="J26" s="24">
        <f t="shared" si="6"/>
        <v>0</v>
      </c>
      <c r="K26" s="24">
        <f t="shared" si="6"/>
        <v>0</v>
      </c>
      <c r="L26" s="24">
        <f t="shared" si="6"/>
        <v>0</v>
      </c>
      <c r="M26" s="24">
        <f t="shared" si="6"/>
        <v>0</v>
      </c>
      <c r="N26" s="24">
        <f t="shared" si="6"/>
        <v>0</v>
      </c>
      <c r="O26" s="24">
        <f t="shared" si="6"/>
        <v>0</v>
      </c>
      <c r="P26" s="24">
        <f t="shared" si="6"/>
        <v>0</v>
      </c>
      <c r="Q26" s="24">
        <f t="shared" si="6"/>
        <v>0</v>
      </c>
      <c r="R26" s="24">
        <f t="shared" si="6"/>
        <v>0</v>
      </c>
      <c r="S26" s="24">
        <f t="shared" si="6"/>
        <v>0</v>
      </c>
      <c r="T26" s="24">
        <f t="shared" si="6"/>
        <v>0</v>
      </c>
      <c r="U26" s="24">
        <f t="shared" si="6"/>
        <v>0</v>
      </c>
      <c r="V26" s="24">
        <f t="shared" si="6"/>
        <v>0</v>
      </c>
      <c r="W26" s="24">
        <f t="shared" si="6"/>
        <v>0</v>
      </c>
      <c r="X26" s="24">
        <f t="shared" si="6"/>
        <v>0</v>
      </c>
      <c r="Y26" s="24">
        <f t="shared" si="6"/>
        <v>0</v>
      </c>
      <c r="Z26" s="24">
        <f t="shared" si="6"/>
        <v>0</v>
      </c>
      <c r="AA26" s="24">
        <f t="shared" si="6"/>
        <v>0</v>
      </c>
      <c r="AB26" s="24">
        <f t="shared" si="6"/>
        <v>0</v>
      </c>
      <c r="AC26" s="24">
        <f t="shared" si="6"/>
        <v>0</v>
      </c>
      <c r="AD26" s="24">
        <f t="shared" si="6"/>
        <v>0</v>
      </c>
      <c r="AE26" s="24">
        <f t="shared" si="6"/>
        <v>0</v>
      </c>
      <c r="AF26" s="24">
        <f t="shared" si="6"/>
        <v>0</v>
      </c>
      <c r="AG26" s="24">
        <f t="shared" si="6"/>
        <v>0</v>
      </c>
      <c r="AH26" s="24">
        <f t="shared" si="6"/>
        <v>0</v>
      </c>
      <c r="AI26" s="24">
        <f t="shared" si="6"/>
        <v>0</v>
      </c>
      <c r="AJ26" s="24">
        <f t="shared" si="6"/>
        <v>0</v>
      </c>
      <c r="AK26" s="24">
        <f t="shared" si="6"/>
        <v>0</v>
      </c>
      <c r="AL26" s="24">
        <f t="shared" si="6"/>
        <v>0</v>
      </c>
      <c r="AM26" s="24">
        <f t="shared" si="6"/>
        <v>0</v>
      </c>
      <c r="AN26" s="24">
        <f t="shared" si="6"/>
        <v>0</v>
      </c>
      <c r="AO26" s="24">
        <f t="shared" si="6"/>
        <v>0</v>
      </c>
      <c r="AP26" s="24">
        <f t="shared" si="6"/>
        <v>0</v>
      </c>
      <c r="AQ26" s="24">
        <f t="shared" si="6"/>
        <v>0</v>
      </c>
      <c r="AR26" s="24">
        <f t="shared" si="6"/>
        <v>0</v>
      </c>
      <c r="AS26" s="24">
        <f t="shared" si="6"/>
        <v>0</v>
      </c>
      <c r="AT26" s="24">
        <f t="shared" si="6"/>
        <v>0</v>
      </c>
      <c r="AU26" s="24">
        <f t="shared" si="6"/>
        <v>0</v>
      </c>
      <c r="AV26" s="24">
        <f t="shared" si="6"/>
        <v>0</v>
      </c>
      <c r="AW26" s="24">
        <f t="shared" si="6"/>
        <v>0</v>
      </c>
      <c r="AX26" s="24">
        <f t="shared" si="6"/>
        <v>0</v>
      </c>
      <c r="AY26" s="24">
        <f t="shared" si="6"/>
        <v>0</v>
      </c>
      <c r="AZ26" s="24">
        <f t="shared" si="6"/>
        <v>0</v>
      </c>
      <c r="BA26" s="22" t="s">
        <v>105</v>
      </c>
    </row>
    <row r="27" spans="1:54" s="193" customFormat="1" x14ac:dyDescent="0.25">
      <c r="A27" s="27"/>
      <c r="B27" s="28" t="s">
        <v>104</v>
      </c>
      <c r="C27" s="29" t="s">
        <v>793</v>
      </c>
      <c r="D27" s="28" t="s">
        <v>91</v>
      </c>
      <c r="E27" s="37">
        <f t="shared" ref="E27:AZ27" si="7">E28+E48+E70+E73+E74+E75</f>
        <v>0</v>
      </c>
      <c r="F27" s="37">
        <f t="shared" si="7"/>
        <v>0</v>
      </c>
      <c r="G27" s="37">
        <f t="shared" si="7"/>
        <v>0</v>
      </c>
      <c r="H27" s="37">
        <f t="shared" si="7"/>
        <v>0</v>
      </c>
      <c r="I27" s="37">
        <f t="shared" si="7"/>
        <v>0</v>
      </c>
      <c r="J27" s="37">
        <f t="shared" si="7"/>
        <v>0</v>
      </c>
      <c r="K27" s="37">
        <f t="shared" si="7"/>
        <v>0</v>
      </c>
      <c r="L27" s="37">
        <f t="shared" si="7"/>
        <v>0</v>
      </c>
      <c r="M27" s="37">
        <f t="shared" si="7"/>
        <v>0</v>
      </c>
      <c r="N27" s="37">
        <f t="shared" si="7"/>
        <v>0</v>
      </c>
      <c r="O27" s="37">
        <f t="shared" si="7"/>
        <v>0</v>
      </c>
      <c r="P27" s="37">
        <f t="shared" si="7"/>
        <v>0</v>
      </c>
      <c r="Q27" s="37">
        <f t="shared" si="7"/>
        <v>0</v>
      </c>
      <c r="R27" s="37">
        <f t="shared" si="7"/>
        <v>0</v>
      </c>
      <c r="S27" s="37">
        <f t="shared" si="7"/>
        <v>0</v>
      </c>
      <c r="T27" s="37">
        <f t="shared" si="7"/>
        <v>2.73</v>
      </c>
      <c r="U27" s="37">
        <f t="shared" si="7"/>
        <v>0</v>
      </c>
      <c r="V27" s="37">
        <f t="shared" si="7"/>
        <v>0</v>
      </c>
      <c r="W27" s="37">
        <f t="shared" si="7"/>
        <v>0</v>
      </c>
      <c r="X27" s="37">
        <f t="shared" si="7"/>
        <v>0</v>
      </c>
      <c r="Y27" s="37">
        <f t="shared" si="7"/>
        <v>0</v>
      </c>
      <c r="Z27" s="37">
        <f t="shared" si="7"/>
        <v>0</v>
      </c>
      <c r="AA27" s="37">
        <f t="shared" si="7"/>
        <v>0</v>
      </c>
      <c r="AB27" s="37">
        <f t="shared" si="7"/>
        <v>0</v>
      </c>
      <c r="AC27" s="37">
        <f t="shared" si="7"/>
        <v>0</v>
      </c>
      <c r="AD27" s="37">
        <f t="shared" si="7"/>
        <v>3.5300000000000002</v>
      </c>
      <c r="AE27" s="37">
        <f t="shared" si="7"/>
        <v>0</v>
      </c>
      <c r="AF27" s="37">
        <f t="shared" si="7"/>
        <v>5.3090000000000002</v>
      </c>
      <c r="AG27" s="37">
        <f t="shared" si="7"/>
        <v>2.3250000000000002</v>
      </c>
      <c r="AH27" s="37">
        <f t="shared" si="7"/>
        <v>0</v>
      </c>
      <c r="AI27" s="37">
        <f t="shared" si="7"/>
        <v>0</v>
      </c>
      <c r="AJ27" s="37">
        <f t="shared" si="7"/>
        <v>2.5</v>
      </c>
      <c r="AK27" s="37">
        <f t="shared" si="7"/>
        <v>0</v>
      </c>
      <c r="AL27" s="37">
        <f t="shared" si="7"/>
        <v>5.2789999999999999</v>
      </c>
      <c r="AM27" s="37">
        <f t="shared" si="7"/>
        <v>2.3250000000000002</v>
      </c>
      <c r="AN27" s="37">
        <f t="shared" si="7"/>
        <v>0</v>
      </c>
      <c r="AO27" s="37">
        <f t="shared" si="7"/>
        <v>0</v>
      </c>
      <c r="AP27" s="37">
        <f t="shared" si="7"/>
        <v>0</v>
      </c>
      <c r="AQ27" s="37">
        <f t="shared" si="7"/>
        <v>0</v>
      </c>
      <c r="AR27" s="37">
        <f t="shared" si="7"/>
        <v>3.23</v>
      </c>
      <c r="AS27" s="37">
        <f t="shared" si="7"/>
        <v>0</v>
      </c>
      <c r="AT27" s="37">
        <f t="shared" si="7"/>
        <v>0</v>
      </c>
      <c r="AU27" s="37">
        <f t="shared" si="7"/>
        <v>0</v>
      </c>
      <c r="AV27" s="37">
        <f t="shared" si="7"/>
        <v>0</v>
      </c>
      <c r="AW27" s="37">
        <f t="shared" si="7"/>
        <v>0</v>
      </c>
      <c r="AX27" s="37">
        <f t="shared" si="7"/>
        <v>0</v>
      </c>
      <c r="AY27" s="37">
        <f t="shared" si="7"/>
        <v>0</v>
      </c>
      <c r="AZ27" s="37">
        <f t="shared" si="7"/>
        <v>0</v>
      </c>
      <c r="BA27" s="88" t="s">
        <v>105</v>
      </c>
    </row>
    <row r="28" spans="1:54" s="93" customFormat="1" x14ac:dyDescent="0.25">
      <c r="A28" s="34">
        <v>1</v>
      </c>
      <c r="B28" s="35" t="s">
        <v>106</v>
      </c>
      <c r="C28" s="90" t="s">
        <v>107</v>
      </c>
      <c r="D28" s="105" t="s">
        <v>91</v>
      </c>
      <c r="E28" s="37">
        <f t="shared" ref="E28:AZ28" si="8">E29+E33+E36+E45</f>
        <v>0</v>
      </c>
      <c r="F28" s="37">
        <f t="shared" si="8"/>
        <v>0</v>
      </c>
      <c r="G28" s="37">
        <f t="shared" si="8"/>
        <v>0</v>
      </c>
      <c r="H28" s="37">
        <f t="shared" si="8"/>
        <v>0</v>
      </c>
      <c r="I28" s="37">
        <f t="shared" si="8"/>
        <v>0</v>
      </c>
      <c r="J28" s="37">
        <f t="shared" si="8"/>
        <v>0</v>
      </c>
      <c r="K28" s="37">
        <f t="shared" si="8"/>
        <v>0</v>
      </c>
      <c r="L28" s="37">
        <f t="shared" si="8"/>
        <v>0</v>
      </c>
      <c r="M28" s="37">
        <f t="shared" si="8"/>
        <v>0</v>
      </c>
      <c r="N28" s="37">
        <f t="shared" si="8"/>
        <v>0</v>
      </c>
      <c r="O28" s="37">
        <f t="shared" si="8"/>
        <v>0</v>
      </c>
      <c r="P28" s="37">
        <f t="shared" si="8"/>
        <v>0</v>
      </c>
      <c r="Q28" s="37">
        <f t="shared" si="8"/>
        <v>0</v>
      </c>
      <c r="R28" s="37">
        <f t="shared" si="8"/>
        <v>0</v>
      </c>
      <c r="S28" s="37">
        <f t="shared" si="8"/>
        <v>0</v>
      </c>
      <c r="T28" s="37">
        <f t="shared" si="8"/>
        <v>0</v>
      </c>
      <c r="U28" s="37">
        <f t="shared" si="8"/>
        <v>0</v>
      </c>
      <c r="V28" s="37">
        <f t="shared" si="8"/>
        <v>0</v>
      </c>
      <c r="W28" s="37">
        <f t="shared" si="8"/>
        <v>0</v>
      </c>
      <c r="X28" s="37">
        <f t="shared" si="8"/>
        <v>0</v>
      </c>
      <c r="Y28" s="37">
        <f t="shared" si="8"/>
        <v>0</v>
      </c>
      <c r="Z28" s="37">
        <f t="shared" si="8"/>
        <v>0</v>
      </c>
      <c r="AA28" s="37">
        <f t="shared" si="8"/>
        <v>0</v>
      </c>
      <c r="AB28" s="37">
        <f t="shared" si="8"/>
        <v>0</v>
      </c>
      <c r="AC28" s="37">
        <f t="shared" si="8"/>
        <v>0</v>
      </c>
      <c r="AD28" s="37">
        <f t="shared" si="8"/>
        <v>2.5</v>
      </c>
      <c r="AE28" s="37">
        <f t="shared" si="8"/>
        <v>0</v>
      </c>
      <c r="AF28" s="37">
        <f t="shared" si="8"/>
        <v>5.2789999999999999</v>
      </c>
      <c r="AG28" s="37">
        <f t="shared" si="8"/>
        <v>2.3250000000000002</v>
      </c>
      <c r="AH28" s="37">
        <f t="shared" si="8"/>
        <v>0</v>
      </c>
      <c r="AI28" s="37">
        <f t="shared" si="8"/>
        <v>0</v>
      </c>
      <c r="AJ28" s="37">
        <f t="shared" si="8"/>
        <v>2.5</v>
      </c>
      <c r="AK28" s="37">
        <f t="shared" si="8"/>
        <v>0</v>
      </c>
      <c r="AL28" s="37">
        <f t="shared" si="8"/>
        <v>5.2789999999999999</v>
      </c>
      <c r="AM28" s="37">
        <f t="shared" si="8"/>
        <v>2.3250000000000002</v>
      </c>
      <c r="AN28" s="37">
        <f t="shared" si="8"/>
        <v>0</v>
      </c>
      <c r="AO28" s="37">
        <f t="shared" si="8"/>
        <v>0</v>
      </c>
      <c r="AP28" s="37">
        <f t="shared" si="8"/>
        <v>0</v>
      </c>
      <c r="AQ28" s="37">
        <f t="shared" si="8"/>
        <v>0</v>
      </c>
      <c r="AR28" s="37">
        <f t="shared" si="8"/>
        <v>0</v>
      </c>
      <c r="AS28" s="37">
        <f t="shared" si="8"/>
        <v>0</v>
      </c>
      <c r="AT28" s="37">
        <f t="shared" si="8"/>
        <v>0</v>
      </c>
      <c r="AU28" s="37">
        <f t="shared" si="8"/>
        <v>0</v>
      </c>
      <c r="AV28" s="37">
        <f t="shared" si="8"/>
        <v>0</v>
      </c>
      <c r="AW28" s="37">
        <f t="shared" si="8"/>
        <v>0</v>
      </c>
      <c r="AX28" s="37">
        <f t="shared" si="8"/>
        <v>0</v>
      </c>
      <c r="AY28" s="37">
        <f t="shared" si="8"/>
        <v>0</v>
      </c>
      <c r="AZ28" s="37">
        <f t="shared" si="8"/>
        <v>0</v>
      </c>
      <c r="BA28" s="131" t="s">
        <v>105</v>
      </c>
    </row>
    <row r="29" spans="1:54" s="98" customFormat="1" ht="31.5" x14ac:dyDescent="0.25">
      <c r="A29" s="34"/>
      <c r="B29" s="40" t="s">
        <v>108</v>
      </c>
      <c r="C29" s="94" t="s">
        <v>109</v>
      </c>
      <c r="D29" s="101" t="s">
        <v>91</v>
      </c>
      <c r="E29" s="42">
        <f>E30+E31+E32</f>
        <v>0</v>
      </c>
      <c r="F29" s="42">
        <f t="shared" ref="F29:AZ29" si="9">F30+F31+F32</f>
        <v>0</v>
      </c>
      <c r="G29" s="42">
        <f t="shared" si="9"/>
        <v>0</v>
      </c>
      <c r="H29" s="42">
        <f t="shared" si="9"/>
        <v>0</v>
      </c>
      <c r="I29" s="42">
        <f t="shared" si="9"/>
        <v>0</v>
      </c>
      <c r="J29" s="42">
        <f t="shared" si="9"/>
        <v>0</v>
      </c>
      <c r="K29" s="42">
        <f t="shared" si="9"/>
        <v>0</v>
      </c>
      <c r="L29" s="42">
        <f t="shared" si="9"/>
        <v>0</v>
      </c>
      <c r="M29" s="42">
        <f t="shared" si="9"/>
        <v>0</v>
      </c>
      <c r="N29" s="42">
        <f t="shared" si="9"/>
        <v>0</v>
      </c>
      <c r="O29" s="42">
        <f t="shared" si="9"/>
        <v>0</v>
      </c>
      <c r="P29" s="42">
        <f t="shared" si="9"/>
        <v>0</v>
      </c>
      <c r="Q29" s="42">
        <f t="shared" si="9"/>
        <v>0</v>
      </c>
      <c r="R29" s="42">
        <f t="shared" si="9"/>
        <v>0</v>
      </c>
      <c r="S29" s="42">
        <f t="shared" si="9"/>
        <v>0</v>
      </c>
      <c r="T29" s="42">
        <f t="shared" si="9"/>
        <v>0</v>
      </c>
      <c r="U29" s="42">
        <f t="shared" si="9"/>
        <v>0</v>
      </c>
      <c r="V29" s="42">
        <f t="shared" si="9"/>
        <v>0</v>
      </c>
      <c r="W29" s="42">
        <f t="shared" si="9"/>
        <v>0</v>
      </c>
      <c r="X29" s="42">
        <f t="shared" si="9"/>
        <v>0</v>
      </c>
      <c r="Y29" s="42">
        <f t="shared" si="9"/>
        <v>0</v>
      </c>
      <c r="Z29" s="42">
        <f t="shared" si="9"/>
        <v>0</v>
      </c>
      <c r="AA29" s="42">
        <f t="shared" si="9"/>
        <v>0</v>
      </c>
      <c r="AB29" s="42">
        <f t="shared" si="9"/>
        <v>0</v>
      </c>
      <c r="AC29" s="42">
        <f t="shared" si="9"/>
        <v>0</v>
      </c>
      <c r="AD29" s="42">
        <f t="shared" si="9"/>
        <v>0</v>
      </c>
      <c r="AE29" s="42">
        <f t="shared" si="9"/>
        <v>0</v>
      </c>
      <c r="AF29" s="42">
        <f t="shared" si="9"/>
        <v>0</v>
      </c>
      <c r="AG29" s="42">
        <f t="shared" si="9"/>
        <v>0</v>
      </c>
      <c r="AH29" s="42">
        <f t="shared" si="9"/>
        <v>0</v>
      </c>
      <c r="AI29" s="42">
        <f t="shared" si="9"/>
        <v>0</v>
      </c>
      <c r="AJ29" s="42">
        <f t="shared" si="9"/>
        <v>0</v>
      </c>
      <c r="AK29" s="42">
        <f t="shared" si="9"/>
        <v>0</v>
      </c>
      <c r="AL29" s="42">
        <f t="shared" si="9"/>
        <v>0</v>
      </c>
      <c r="AM29" s="42">
        <f t="shared" si="9"/>
        <v>0</v>
      </c>
      <c r="AN29" s="42">
        <f t="shared" si="9"/>
        <v>0</v>
      </c>
      <c r="AO29" s="42">
        <f t="shared" si="9"/>
        <v>0</v>
      </c>
      <c r="AP29" s="42">
        <f t="shared" si="9"/>
        <v>0</v>
      </c>
      <c r="AQ29" s="42">
        <f t="shared" si="9"/>
        <v>0</v>
      </c>
      <c r="AR29" s="42">
        <f t="shared" si="9"/>
        <v>0</v>
      </c>
      <c r="AS29" s="42">
        <f t="shared" si="9"/>
        <v>0</v>
      </c>
      <c r="AT29" s="42">
        <f t="shared" si="9"/>
        <v>0</v>
      </c>
      <c r="AU29" s="42">
        <f t="shared" si="9"/>
        <v>0</v>
      </c>
      <c r="AV29" s="42">
        <f t="shared" si="9"/>
        <v>0</v>
      </c>
      <c r="AW29" s="42">
        <f t="shared" si="9"/>
        <v>0</v>
      </c>
      <c r="AX29" s="42">
        <f t="shared" si="9"/>
        <v>0</v>
      </c>
      <c r="AY29" s="42">
        <f t="shared" si="9"/>
        <v>0</v>
      </c>
      <c r="AZ29" s="42">
        <f t="shared" si="9"/>
        <v>0</v>
      </c>
      <c r="BA29" s="132" t="s">
        <v>105</v>
      </c>
    </row>
    <row r="30" spans="1:54" ht="47.25" x14ac:dyDescent="0.25">
      <c r="A30" s="99"/>
      <c r="B30" s="95" t="s">
        <v>110</v>
      </c>
      <c r="C30" s="100" t="s">
        <v>262</v>
      </c>
      <c r="D30" s="43" t="s">
        <v>91</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101">
        <v>0</v>
      </c>
      <c r="AM30" s="101">
        <v>0</v>
      </c>
      <c r="AN30" s="101">
        <v>0</v>
      </c>
      <c r="AO30" s="101">
        <v>0</v>
      </c>
      <c r="AP30" s="101">
        <v>0</v>
      </c>
      <c r="AQ30" s="101">
        <v>0</v>
      </c>
      <c r="AR30" s="101">
        <v>0</v>
      </c>
      <c r="AS30" s="101">
        <v>0</v>
      </c>
      <c r="AT30" s="101">
        <v>0</v>
      </c>
      <c r="AU30" s="101">
        <v>0</v>
      </c>
      <c r="AV30" s="101">
        <v>0</v>
      </c>
      <c r="AW30" s="101">
        <v>0</v>
      </c>
      <c r="AX30" s="101">
        <v>0</v>
      </c>
      <c r="AY30" s="101">
        <v>0</v>
      </c>
      <c r="AZ30" s="101">
        <v>0</v>
      </c>
      <c r="BA30" s="132"/>
      <c r="BB30" s="98"/>
    </row>
    <row r="31" spans="1:54" ht="47.25" x14ac:dyDescent="0.25">
      <c r="A31" s="99"/>
      <c r="B31" s="95" t="s">
        <v>112</v>
      </c>
      <c r="C31" s="100" t="s">
        <v>264</v>
      </c>
      <c r="D31" s="43" t="s">
        <v>91</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0</v>
      </c>
      <c r="AS31" s="101">
        <v>0</v>
      </c>
      <c r="AT31" s="101">
        <v>0</v>
      </c>
      <c r="AU31" s="101">
        <v>0</v>
      </c>
      <c r="AV31" s="101">
        <v>0</v>
      </c>
      <c r="AW31" s="101">
        <v>0</v>
      </c>
      <c r="AX31" s="101">
        <v>0</v>
      </c>
      <c r="AY31" s="101">
        <v>0</v>
      </c>
      <c r="AZ31" s="101">
        <v>0</v>
      </c>
      <c r="BA31" s="132"/>
      <c r="BB31" s="98"/>
    </row>
    <row r="32" spans="1:54" ht="31.5" x14ac:dyDescent="0.25">
      <c r="A32" s="34"/>
      <c r="B32" s="40" t="s">
        <v>114</v>
      </c>
      <c r="C32" s="94" t="s">
        <v>115</v>
      </c>
      <c r="D32" s="101" t="s">
        <v>91</v>
      </c>
      <c r="E32" s="42">
        <v>0</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132" t="s">
        <v>105</v>
      </c>
    </row>
    <row r="33" spans="1:54" s="104" customFormat="1" ht="31.5" x14ac:dyDescent="0.25">
      <c r="A33" s="34"/>
      <c r="B33" s="40" t="s">
        <v>116</v>
      </c>
      <c r="C33" s="94" t="s">
        <v>117</v>
      </c>
      <c r="D33" s="101" t="s">
        <v>91</v>
      </c>
      <c r="E33" s="42">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01">
        <v>0</v>
      </c>
      <c r="AZ33" s="101">
        <v>0</v>
      </c>
      <c r="BA33" s="132" t="s">
        <v>105</v>
      </c>
      <c r="BB33" s="56"/>
    </row>
    <row r="34" spans="1:54" s="104" customFormat="1" ht="47.25" x14ac:dyDescent="0.25">
      <c r="A34" s="34"/>
      <c r="B34" s="40" t="s">
        <v>118</v>
      </c>
      <c r="C34" s="94" t="s">
        <v>119</v>
      </c>
      <c r="D34" s="101" t="s">
        <v>91</v>
      </c>
      <c r="E34" s="42">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U34" s="101">
        <v>0</v>
      </c>
      <c r="V34" s="101">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01">
        <v>0</v>
      </c>
      <c r="AM34" s="101">
        <v>0</v>
      </c>
      <c r="AN34" s="101">
        <v>0</v>
      </c>
      <c r="AO34" s="101">
        <v>0</v>
      </c>
      <c r="AP34" s="101">
        <v>0</v>
      </c>
      <c r="AQ34" s="101">
        <v>0</v>
      </c>
      <c r="AR34" s="101">
        <v>0</v>
      </c>
      <c r="AS34" s="101">
        <v>0</v>
      </c>
      <c r="AT34" s="101">
        <v>0</v>
      </c>
      <c r="AU34" s="101">
        <v>0</v>
      </c>
      <c r="AV34" s="101">
        <v>0</v>
      </c>
      <c r="AW34" s="101">
        <v>0</v>
      </c>
      <c r="AX34" s="101">
        <v>0</v>
      </c>
      <c r="AY34" s="101">
        <v>0</v>
      </c>
      <c r="AZ34" s="101">
        <v>0</v>
      </c>
      <c r="BA34" s="132" t="s">
        <v>105</v>
      </c>
      <c r="BB34" s="56"/>
    </row>
    <row r="35" spans="1:54" s="104" customFormat="1" ht="31.5" x14ac:dyDescent="0.25">
      <c r="A35" s="34"/>
      <c r="B35" s="40" t="s">
        <v>120</v>
      </c>
      <c r="C35" s="94" t="s">
        <v>121</v>
      </c>
      <c r="D35" s="101" t="s">
        <v>91</v>
      </c>
      <c r="E35" s="42">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U35" s="101">
        <v>0</v>
      </c>
      <c r="V35" s="101">
        <v>0</v>
      </c>
      <c r="W35" s="101">
        <v>0</v>
      </c>
      <c r="X35" s="101">
        <v>0</v>
      </c>
      <c r="Y35" s="101">
        <v>0</v>
      </c>
      <c r="Z35" s="101">
        <v>0</v>
      </c>
      <c r="AA35" s="101">
        <v>0</v>
      </c>
      <c r="AB35" s="101">
        <v>0</v>
      </c>
      <c r="AC35" s="101">
        <v>0</v>
      </c>
      <c r="AD35" s="101">
        <v>0</v>
      </c>
      <c r="AE35" s="101">
        <v>0</v>
      </c>
      <c r="AF35" s="101">
        <v>0</v>
      </c>
      <c r="AG35" s="101">
        <v>0</v>
      </c>
      <c r="AH35" s="101">
        <v>0</v>
      </c>
      <c r="AI35" s="101">
        <v>0</v>
      </c>
      <c r="AJ35" s="101">
        <v>0</v>
      </c>
      <c r="AK35" s="101">
        <v>0</v>
      </c>
      <c r="AL35" s="101">
        <v>0</v>
      </c>
      <c r="AM35" s="101">
        <v>0</v>
      </c>
      <c r="AN35" s="101">
        <v>0</v>
      </c>
      <c r="AO35" s="101">
        <v>0</v>
      </c>
      <c r="AP35" s="101">
        <v>0</v>
      </c>
      <c r="AQ35" s="101">
        <v>0</v>
      </c>
      <c r="AR35" s="101">
        <v>0</v>
      </c>
      <c r="AS35" s="101">
        <v>0</v>
      </c>
      <c r="AT35" s="101">
        <v>0</v>
      </c>
      <c r="AU35" s="101">
        <v>0</v>
      </c>
      <c r="AV35" s="101">
        <v>0</v>
      </c>
      <c r="AW35" s="101">
        <v>0</v>
      </c>
      <c r="AX35" s="101">
        <v>0</v>
      </c>
      <c r="AY35" s="101">
        <v>0</v>
      </c>
      <c r="AZ35" s="101">
        <v>0</v>
      </c>
      <c r="BA35" s="132" t="s">
        <v>105</v>
      </c>
      <c r="BB35" s="56"/>
    </row>
    <row r="36" spans="1:54" s="104" customFormat="1" ht="31.5" x14ac:dyDescent="0.25">
      <c r="A36" s="34"/>
      <c r="B36" s="40" t="s">
        <v>122</v>
      </c>
      <c r="C36" s="94" t="s">
        <v>123</v>
      </c>
      <c r="D36" s="101" t="s">
        <v>91</v>
      </c>
      <c r="E36" s="42">
        <v>0</v>
      </c>
      <c r="F36" s="101">
        <v>0</v>
      </c>
      <c r="G36" s="101">
        <v>0</v>
      </c>
      <c r="H36" s="101">
        <v>0</v>
      </c>
      <c r="I36" s="101">
        <v>0</v>
      </c>
      <c r="J36" s="101">
        <v>0</v>
      </c>
      <c r="K36" s="101">
        <v>0</v>
      </c>
      <c r="L36" s="101">
        <v>0</v>
      </c>
      <c r="M36" s="101">
        <v>0</v>
      </c>
      <c r="N36" s="101">
        <v>0</v>
      </c>
      <c r="O36" s="101">
        <v>0</v>
      </c>
      <c r="P36" s="101">
        <v>0</v>
      </c>
      <c r="Q36" s="101">
        <v>0</v>
      </c>
      <c r="R36" s="101">
        <v>0</v>
      </c>
      <c r="S36" s="101">
        <v>0</v>
      </c>
      <c r="T36" s="101">
        <v>0</v>
      </c>
      <c r="U36" s="101">
        <v>0</v>
      </c>
      <c r="V36" s="101">
        <v>0</v>
      </c>
      <c r="W36" s="101">
        <v>0</v>
      </c>
      <c r="X36" s="101">
        <v>0</v>
      </c>
      <c r="Y36" s="101">
        <v>0</v>
      </c>
      <c r="Z36" s="101">
        <v>0</v>
      </c>
      <c r="AA36" s="101">
        <v>0</v>
      </c>
      <c r="AB36" s="101">
        <v>0</v>
      </c>
      <c r="AC36" s="101">
        <v>0</v>
      </c>
      <c r="AD36" s="101">
        <v>0</v>
      </c>
      <c r="AE36" s="101">
        <v>0</v>
      </c>
      <c r="AF36" s="101">
        <v>0</v>
      </c>
      <c r="AG36" s="101">
        <v>0</v>
      </c>
      <c r="AH36" s="101">
        <v>0</v>
      </c>
      <c r="AI36" s="101">
        <v>0</v>
      </c>
      <c r="AJ36" s="101">
        <v>0</v>
      </c>
      <c r="AK36" s="101">
        <v>0</v>
      </c>
      <c r="AL36" s="101">
        <v>0</v>
      </c>
      <c r="AM36" s="101">
        <v>0</v>
      </c>
      <c r="AN36" s="101">
        <v>0</v>
      </c>
      <c r="AO36" s="101">
        <v>0</v>
      </c>
      <c r="AP36" s="101">
        <v>0</v>
      </c>
      <c r="AQ36" s="101">
        <v>0</v>
      </c>
      <c r="AR36" s="101">
        <v>0</v>
      </c>
      <c r="AS36" s="101">
        <v>0</v>
      </c>
      <c r="AT36" s="101">
        <v>0</v>
      </c>
      <c r="AU36" s="101">
        <v>0</v>
      </c>
      <c r="AV36" s="101">
        <v>0</v>
      </c>
      <c r="AW36" s="101">
        <v>0</v>
      </c>
      <c r="AX36" s="101">
        <v>0</v>
      </c>
      <c r="AY36" s="101">
        <v>0</v>
      </c>
      <c r="AZ36" s="101">
        <v>0</v>
      </c>
      <c r="BA36" s="132" t="s">
        <v>105</v>
      </c>
      <c r="BB36" s="56"/>
    </row>
    <row r="37" spans="1:54" ht="31.5" x14ac:dyDescent="0.25">
      <c r="A37" s="34"/>
      <c r="B37" s="40" t="s">
        <v>124</v>
      </c>
      <c r="C37" s="94" t="s">
        <v>125</v>
      </c>
      <c r="D37" s="101" t="s">
        <v>91</v>
      </c>
      <c r="E37" s="42">
        <v>0</v>
      </c>
      <c r="F37" s="101">
        <v>0</v>
      </c>
      <c r="G37" s="101">
        <v>0</v>
      </c>
      <c r="H37" s="101">
        <v>0</v>
      </c>
      <c r="I37" s="101">
        <v>0</v>
      </c>
      <c r="J37" s="101">
        <v>0</v>
      </c>
      <c r="K37" s="101">
        <v>0</v>
      </c>
      <c r="L37" s="101">
        <v>0</v>
      </c>
      <c r="M37" s="101">
        <v>0</v>
      </c>
      <c r="N37" s="101">
        <v>0</v>
      </c>
      <c r="O37" s="101">
        <v>0</v>
      </c>
      <c r="P37" s="101">
        <v>0</v>
      </c>
      <c r="Q37" s="101">
        <v>0</v>
      </c>
      <c r="R37" s="101">
        <v>0</v>
      </c>
      <c r="S37" s="101">
        <v>0</v>
      </c>
      <c r="T37" s="101">
        <v>0</v>
      </c>
      <c r="U37" s="101">
        <v>0</v>
      </c>
      <c r="V37" s="101">
        <v>0</v>
      </c>
      <c r="W37" s="101">
        <v>0</v>
      </c>
      <c r="X37" s="101">
        <v>0</v>
      </c>
      <c r="Y37" s="101">
        <v>0</v>
      </c>
      <c r="Z37" s="101">
        <v>0</v>
      </c>
      <c r="AA37" s="101">
        <v>0</v>
      </c>
      <c r="AB37" s="101">
        <v>0</v>
      </c>
      <c r="AC37" s="101">
        <v>0</v>
      </c>
      <c r="AD37" s="101">
        <v>0</v>
      </c>
      <c r="AE37" s="101">
        <v>0</v>
      </c>
      <c r="AF37" s="101">
        <v>0</v>
      </c>
      <c r="AG37" s="101">
        <v>0</v>
      </c>
      <c r="AH37" s="101">
        <v>0</v>
      </c>
      <c r="AI37" s="101">
        <v>0</v>
      </c>
      <c r="AJ37" s="101">
        <v>0</v>
      </c>
      <c r="AK37" s="101">
        <v>0</v>
      </c>
      <c r="AL37" s="101">
        <v>0</v>
      </c>
      <c r="AM37" s="101">
        <v>0</v>
      </c>
      <c r="AN37" s="101">
        <v>0</v>
      </c>
      <c r="AO37" s="101">
        <v>0</v>
      </c>
      <c r="AP37" s="101">
        <v>0</v>
      </c>
      <c r="AQ37" s="101">
        <v>0</v>
      </c>
      <c r="AR37" s="101">
        <v>0</v>
      </c>
      <c r="AS37" s="101">
        <v>0</v>
      </c>
      <c r="AT37" s="101">
        <v>0</v>
      </c>
      <c r="AU37" s="101">
        <v>0</v>
      </c>
      <c r="AV37" s="101">
        <v>0</v>
      </c>
      <c r="AW37" s="101">
        <v>0</v>
      </c>
      <c r="AX37" s="101">
        <v>0</v>
      </c>
      <c r="AY37" s="101">
        <v>0</v>
      </c>
      <c r="AZ37" s="101">
        <v>0</v>
      </c>
      <c r="BA37" s="132" t="s">
        <v>105</v>
      </c>
    </row>
    <row r="38" spans="1:54" ht="78.75" x14ac:dyDescent="0.25">
      <c r="A38" s="34"/>
      <c r="B38" s="40" t="s">
        <v>124</v>
      </c>
      <c r="C38" s="94" t="s">
        <v>126</v>
      </c>
      <c r="D38" s="101" t="s">
        <v>91</v>
      </c>
      <c r="E38" s="42">
        <v>0</v>
      </c>
      <c r="F38" s="101">
        <v>0</v>
      </c>
      <c r="G38" s="101">
        <v>0</v>
      </c>
      <c r="H38" s="101">
        <v>0</v>
      </c>
      <c r="I38" s="101">
        <v>0</v>
      </c>
      <c r="J38" s="101">
        <v>0</v>
      </c>
      <c r="K38" s="101">
        <v>0</v>
      </c>
      <c r="L38" s="101">
        <v>0</v>
      </c>
      <c r="M38" s="101">
        <v>0</v>
      </c>
      <c r="N38" s="101">
        <v>0</v>
      </c>
      <c r="O38" s="101">
        <v>0</v>
      </c>
      <c r="P38" s="101">
        <v>0</v>
      </c>
      <c r="Q38" s="101">
        <v>0</v>
      </c>
      <c r="R38" s="101">
        <v>0</v>
      </c>
      <c r="S38" s="101">
        <v>0</v>
      </c>
      <c r="T38" s="101">
        <v>0</v>
      </c>
      <c r="U38" s="101">
        <v>0</v>
      </c>
      <c r="V38" s="101">
        <v>0</v>
      </c>
      <c r="W38" s="101">
        <v>0</v>
      </c>
      <c r="X38" s="101">
        <v>0</v>
      </c>
      <c r="Y38" s="101">
        <v>0</v>
      </c>
      <c r="Z38" s="101">
        <v>0</v>
      </c>
      <c r="AA38" s="101">
        <v>0</v>
      </c>
      <c r="AB38" s="101">
        <v>0</v>
      </c>
      <c r="AC38" s="101">
        <v>0</v>
      </c>
      <c r="AD38" s="101">
        <v>0</v>
      </c>
      <c r="AE38" s="101">
        <v>0</v>
      </c>
      <c r="AF38" s="101">
        <v>0</v>
      </c>
      <c r="AG38" s="101">
        <v>0</v>
      </c>
      <c r="AH38" s="101">
        <v>0</v>
      </c>
      <c r="AI38" s="101">
        <v>0</v>
      </c>
      <c r="AJ38" s="101">
        <v>0</v>
      </c>
      <c r="AK38" s="101">
        <v>0</v>
      </c>
      <c r="AL38" s="101">
        <v>0</v>
      </c>
      <c r="AM38" s="101">
        <v>0</v>
      </c>
      <c r="AN38" s="101">
        <v>0</v>
      </c>
      <c r="AO38" s="101">
        <v>0</v>
      </c>
      <c r="AP38" s="101">
        <v>0</v>
      </c>
      <c r="AQ38" s="101">
        <v>0</v>
      </c>
      <c r="AR38" s="101">
        <v>0</v>
      </c>
      <c r="AS38" s="101">
        <v>0</v>
      </c>
      <c r="AT38" s="101">
        <v>0</v>
      </c>
      <c r="AU38" s="101">
        <v>0</v>
      </c>
      <c r="AV38" s="101">
        <v>0</v>
      </c>
      <c r="AW38" s="101">
        <v>0</v>
      </c>
      <c r="AX38" s="101">
        <v>0</v>
      </c>
      <c r="AY38" s="101">
        <v>0</v>
      </c>
      <c r="AZ38" s="101">
        <v>0</v>
      </c>
      <c r="BA38" s="132" t="s">
        <v>105</v>
      </c>
    </row>
    <row r="39" spans="1:54" ht="63" x14ac:dyDescent="0.25">
      <c r="A39" s="34"/>
      <c r="B39" s="40" t="s">
        <v>124</v>
      </c>
      <c r="C39" s="94" t="s">
        <v>127</v>
      </c>
      <c r="D39" s="101" t="s">
        <v>91</v>
      </c>
      <c r="E39" s="101">
        <v>0</v>
      </c>
      <c r="F39" s="101">
        <v>0</v>
      </c>
      <c r="G39" s="101">
        <v>0</v>
      </c>
      <c r="H39" s="101">
        <v>0</v>
      </c>
      <c r="I39" s="101">
        <v>0</v>
      </c>
      <c r="J39" s="101">
        <v>0</v>
      </c>
      <c r="K39" s="101">
        <v>0</v>
      </c>
      <c r="L39" s="101">
        <v>0</v>
      </c>
      <c r="M39" s="101">
        <v>0</v>
      </c>
      <c r="N39" s="101">
        <v>0</v>
      </c>
      <c r="O39" s="101">
        <v>0</v>
      </c>
      <c r="P39" s="101">
        <v>0</v>
      </c>
      <c r="Q39" s="101">
        <v>0</v>
      </c>
      <c r="R39" s="101">
        <v>0</v>
      </c>
      <c r="S39" s="101">
        <v>0</v>
      </c>
      <c r="T39" s="101">
        <v>0</v>
      </c>
      <c r="U39" s="101">
        <v>0</v>
      </c>
      <c r="V39" s="101">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0</v>
      </c>
      <c r="AM39" s="101">
        <v>0</v>
      </c>
      <c r="AN39" s="101">
        <v>0</v>
      </c>
      <c r="AO39" s="101">
        <v>0</v>
      </c>
      <c r="AP39" s="101">
        <v>0</v>
      </c>
      <c r="AQ39" s="101">
        <v>0</v>
      </c>
      <c r="AR39" s="101">
        <v>0</v>
      </c>
      <c r="AS39" s="101">
        <v>0</v>
      </c>
      <c r="AT39" s="101">
        <v>0</v>
      </c>
      <c r="AU39" s="101">
        <v>0</v>
      </c>
      <c r="AV39" s="101">
        <v>0</v>
      </c>
      <c r="AW39" s="101">
        <v>0</v>
      </c>
      <c r="AX39" s="101">
        <v>0</v>
      </c>
      <c r="AY39" s="101">
        <v>0</v>
      </c>
      <c r="AZ39" s="101">
        <v>0</v>
      </c>
      <c r="BA39" s="132" t="s">
        <v>105</v>
      </c>
    </row>
    <row r="40" spans="1:54" ht="63" x14ac:dyDescent="0.25">
      <c r="A40" s="34"/>
      <c r="B40" s="40" t="s">
        <v>124</v>
      </c>
      <c r="C40" s="94" t="s">
        <v>128</v>
      </c>
      <c r="D40" s="101" t="s">
        <v>91</v>
      </c>
      <c r="E40" s="101">
        <v>0</v>
      </c>
      <c r="F40" s="101">
        <v>0</v>
      </c>
      <c r="G40" s="101">
        <v>0</v>
      </c>
      <c r="H40" s="101">
        <v>0</v>
      </c>
      <c r="I40" s="101">
        <v>0</v>
      </c>
      <c r="J40" s="101">
        <v>0</v>
      </c>
      <c r="K40" s="101">
        <v>0</v>
      </c>
      <c r="L40" s="101">
        <v>0</v>
      </c>
      <c r="M40" s="101">
        <v>0</v>
      </c>
      <c r="N40" s="101">
        <v>0</v>
      </c>
      <c r="O40" s="101">
        <v>0</v>
      </c>
      <c r="P40" s="101">
        <v>0</v>
      </c>
      <c r="Q40" s="101">
        <v>0</v>
      </c>
      <c r="R40" s="101">
        <v>0</v>
      </c>
      <c r="S40" s="101">
        <v>0</v>
      </c>
      <c r="T40" s="101">
        <v>0</v>
      </c>
      <c r="U40" s="101">
        <v>0</v>
      </c>
      <c r="V40" s="101">
        <v>0</v>
      </c>
      <c r="W40" s="101">
        <v>0</v>
      </c>
      <c r="X40" s="101">
        <v>0</v>
      </c>
      <c r="Y40" s="101">
        <v>0</v>
      </c>
      <c r="Z40" s="101">
        <v>0</v>
      </c>
      <c r="AA40" s="101">
        <v>0</v>
      </c>
      <c r="AB40" s="101">
        <v>0</v>
      </c>
      <c r="AC40" s="101">
        <v>0</v>
      </c>
      <c r="AD40" s="101">
        <v>0</v>
      </c>
      <c r="AE40" s="101">
        <v>0</v>
      </c>
      <c r="AF40" s="101">
        <v>0</v>
      </c>
      <c r="AG40" s="101">
        <v>0</v>
      </c>
      <c r="AH40" s="101">
        <v>0</v>
      </c>
      <c r="AI40" s="101">
        <v>0</v>
      </c>
      <c r="AJ40" s="101">
        <v>0</v>
      </c>
      <c r="AK40" s="101">
        <v>0</v>
      </c>
      <c r="AL40" s="101">
        <v>0</v>
      </c>
      <c r="AM40" s="101">
        <v>0</v>
      </c>
      <c r="AN40" s="101">
        <v>0</v>
      </c>
      <c r="AO40" s="101">
        <v>0</v>
      </c>
      <c r="AP40" s="101">
        <v>0</v>
      </c>
      <c r="AQ40" s="101">
        <v>0</v>
      </c>
      <c r="AR40" s="101">
        <v>0</v>
      </c>
      <c r="AS40" s="101">
        <v>0</v>
      </c>
      <c r="AT40" s="101">
        <v>0</v>
      </c>
      <c r="AU40" s="101">
        <v>0</v>
      </c>
      <c r="AV40" s="101">
        <v>0</v>
      </c>
      <c r="AW40" s="101">
        <v>0</v>
      </c>
      <c r="AX40" s="101">
        <v>0</v>
      </c>
      <c r="AY40" s="101">
        <v>0</v>
      </c>
      <c r="AZ40" s="101">
        <v>0</v>
      </c>
      <c r="BA40" s="132" t="s">
        <v>105</v>
      </c>
    </row>
    <row r="41" spans="1:54" ht="31.5" x14ac:dyDescent="0.25">
      <c r="A41" s="34"/>
      <c r="B41" s="40" t="s">
        <v>129</v>
      </c>
      <c r="C41" s="94" t="s">
        <v>125</v>
      </c>
      <c r="D41" s="101" t="s">
        <v>91</v>
      </c>
      <c r="E41" s="101">
        <v>0</v>
      </c>
      <c r="F41" s="101">
        <v>0</v>
      </c>
      <c r="G41" s="101">
        <v>0</v>
      </c>
      <c r="H41" s="101">
        <v>0</v>
      </c>
      <c r="I41" s="101">
        <v>0</v>
      </c>
      <c r="J41" s="101">
        <v>0</v>
      </c>
      <c r="K41" s="101">
        <v>0</v>
      </c>
      <c r="L41" s="101">
        <v>0</v>
      </c>
      <c r="M41" s="101">
        <v>0</v>
      </c>
      <c r="N41" s="101">
        <v>0</v>
      </c>
      <c r="O41" s="101">
        <v>0</v>
      </c>
      <c r="P41" s="101">
        <v>0</v>
      </c>
      <c r="Q41" s="101">
        <v>0</v>
      </c>
      <c r="R41" s="101">
        <v>0</v>
      </c>
      <c r="S41" s="101">
        <v>0</v>
      </c>
      <c r="T41" s="101">
        <v>0</v>
      </c>
      <c r="U41" s="101">
        <v>0</v>
      </c>
      <c r="V41" s="101">
        <v>0</v>
      </c>
      <c r="W41" s="101">
        <v>0</v>
      </c>
      <c r="X41" s="101">
        <v>0</v>
      </c>
      <c r="Y41" s="101">
        <v>0</v>
      </c>
      <c r="Z41" s="101">
        <v>0</v>
      </c>
      <c r="AA41" s="101">
        <v>0</v>
      </c>
      <c r="AB41" s="101">
        <v>0</v>
      </c>
      <c r="AC41" s="101">
        <v>0</v>
      </c>
      <c r="AD41" s="101">
        <v>0</v>
      </c>
      <c r="AE41" s="101">
        <v>0</v>
      </c>
      <c r="AF41" s="101">
        <v>0</v>
      </c>
      <c r="AG41" s="101">
        <v>0</v>
      </c>
      <c r="AH41" s="101">
        <v>0</v>
      </c>
      <c r="AI41" s="101">
        <v>0</v>
      </c>
      <c r="AJ41" s="101">
        <v>0</v>
      </c>
      <c r="AK41" s="101">
        <v>0</v>
      </c>
      <c r="AL41" s="101">
        <v>0</v>
      </c>
      <c r="AM41" s="101">
        <v>0</v>
      </c>
      <c r="AN41" s="101">
        <v>0</v>
      </c>
      <c r="AO41" s="101">
        <v>0</v>
      </c>
      <c r="AP41" s="101">
        <v>0</v>
      </c>
      <c r="AQ41" s="101">
        <v>0</v>
      </c>
      <c r="AR41" s="101">
        <v>0</v>
      </c>
      <c r="AS41" s="101">
        <v>0</v>
      </c>
      <c r="AT41" s="101">
        <v>0</v>
      </c>
      <c r="AU41" s="101">
        <v>0</v>
      </c>
      <c r="AV41" s="101">
        <v>0</v>
      </c>
      <c r="AW41" s="101">
        <v>0</v>
      </c>
      <c r="AX41" s="101">
        <v>0</v>
      </c>
      <c r="AY41" s="101">
        <v>0</v>
      </c>
      <c r="AZ41" s="101">
        <v>0</v>
      </c>
      <c r="BA41" s="132" t="s">
        <v>105</v>
      </c>
    </row>
    <row r="42" spans="1:54" ht="78.75" x14ac:dyDescent="0.25">
      <c r="A42" s="34"/>
      <c r="B42" s="40" t="s">
        <v>129</v>
      </c>
      <c r="C42" s="94" t="s">
        <v>126</v>
      </c>
      <c r="D42" s="101" t="s">
        <v>91</v>
      </c>
      <c r="E42" s="101">
        <v>0</v>
      </c>
      <c r="F42" s="101">
        <v>0</v>
      </c>
      <c r="G42" s="101">
        <v>0</v>
      </c>
      <c r="H42" s="101">
        <v>0</v>
      </c>
      <c r="I42" s="101">
        <v>0</v>
      </c>
      <c r="J42" s="101">
        <v>0</v>
      </c>
      <c r="K42" s="101">
        <v>0</v>
      </c>
      <c r="L42" s="101">
        <v>0</v>
      </c>
      <c r="M42" s="101">
        <v>0</v>
      </c>
      <c r="N42" s="101">
        <v>0</v>
      </c>
      <c r="O42" s="101">
        <v>0</v>
      </c>
      <c r="P42" s="101">
        <v>0</v>
      </c>
      <c r="Q42" s="101">
        <v>0</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c r="AN42" s="101">
        <v>0</v>
      </c>
      <c r="AO42" s="101">
        <v>0</v>
      </c>
      <c r="AP42" s="101">
        <v>0</v>
      </c>
      <c r="AQ42" s="101">
        <v>0</v>
      </c>
      <c r="AR42" s="101">
        <v>0</v>
      </c>
      <c r="AS42" s="101">
        <v>0</v>
      </c>
      <c r="AT42" s="101">
        <v>0</v>
      </c>
      <c r="AU42" s="101">
        <v>0</v>
      </c>
      <c r="AV42" s="101">
        <v>0</v>
      </c>
      <c r="AW42" s="101">
        <v>0</v>
      </c>
      <c r="AX42" s="101">
        <v>0</v>
      </c>
      <c r="AY42" s="101">
        <v>0</v>
      </c>
      <c r="AZ42" s="101">
        <v>0</v>
      </c>
      <c r="BA42" s="132" t="s">
        <v>105</v>
      </c>
    </row>
    <row r="43" spans="1:54" ht="63" x14ac:dyDescent="0.25">
      <c r="A43" s="34"/>
      <c r="B43" s="40" t="s">
        <v>129</v>
      </c>
      <c r="C43" s="94" t="s">
        <v>127</v>
      </c>
      <c r="D43" s="101" t="s">
        <v>91</v>
      </c>
      <c r="E43" s="101">
        <v>0</v>
      </c>
      <c r="F43" s="101">
        <v>0</v>
      </c>
      <c r="G43" s="101">
        <v>0</v>
      </c>
      <c r="H43" s="101">
        <v>0</v>
      </c>
      <c r="I43" s="101">
        <v>0</v>
      </c>
      <c r="J43" s="101">
        <v>0</v>
      </c>
      <c r="K43" s="101">
        <v>0</v>
      </c>
      <c r="L43" s="101">
        <v>0</v>
      </c>
      <c r="M43" s="101">
        <v>0</v>
      </c>
      <c r="N43" s="101">
        <v>0</v>
      </c>
      <c r="O43" s="101">
        <v>0</v>
      </c>
      <c r="P43" s="101">
        <v>0</v>
      </c>
      <c r="Q43" s="101">
        <v>0</v>
      </c>
      <c r="R43" s="101">
        <v>0</v>
      </c>
      <c r="S43" s="101">
        <v>0</v>
      </c>
      <c r="T43" s="101">
        <v>0</v>
      </c>
      <c r="U43" s="101">
        <v>0</v>
      </c>
      <c r="V43" s="101">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01">
        <v>0</v>
      </c>
      <c r="AM43" s="101">
        <v>0</v>
      </c>
      <c r="AN43" s="101">
        <v>0</v>
      </c>
      <c r="AO43" s="101">
        <v>0</v>
      </c>
      <c r="AP43" s="101">
        <v>0</v>
      </c>
      <c r="AQ43" s="101">
        <v>0</v>
      </c>
      <c r="AR43" s="101">
        <v>0</v>
      </c>
      <c r="AS43" s="101">
        <v>0</v>
      </c>
      <c r="AT43" s="101">
        <v>0</v>
      </c>
      <c r="AU43" s="101">
        <v>0</v>
      </c>
      <c r="AV43" s="101">
        <v>0</v>
      </c>
      <c r="AW43" s="101">
        <v>0</v>
      </c>
      <c r="AX43" s="101">
        <v>0</v>
      </c>
      <c r="AY43" s="101">
        <v>0</v>
      </c>
      <c r="AZ43" s="101">
        <v>0</v>
      </c>
      <c r="BA43" s="132" t="s">
        <v>105</v>
      </c>
    </row>
    <row r="44" spans="1:54" ht="63" x14ac:dyDescent="0.25">
      <c r="A44" s="34"/>
      <c r="B44" s="40" t="s">
        <v>129</v>
      </c>
      <c r="C44" s="94" t="s">
        <v>130</v>
      </c>
      <c r="D44" s="101" t="s">
        <v>91</v>
      </c>
      <c r="E44" s="101">
        <v>0</v>
      </c>
      <c r="F44" s="101">
        <v>0</v>
      </c>
      <c r="G44" s="101">
        <v>0</v>
      </c>
      <c r="H44" s="101">
        <v>0</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01">
        <v>0</v>
      </c>
      <c r="AM44" s="101">
        <v>0</v>
      </c>
      <c r="AN44" s="101">
        <v>0</v>
      </c>
      <c r="AO44" s="101">
        <v>0</v>
      </c>
      <c r="AP44" s="101">
        <v>0</v>
      </c>
      <c r="AQ44" s="101">
        <v>0</v>
      </c>
      <c r="AR44" s="101">
        <v>0</v>
      </c>
      <c r="AS44" s="101">
        <v>0</v>
      </c>
      <c r="AT44" s="101">
        <v>0</v>
      </c>
      <c r="AU44" s="101">
        <v>0</v>
      </c>
      <c r="AV44" s="101">
        <v>0</v>
      </c>
      <c r="AW44" s="101">
        <v>0</v>
      </c>
      <c r="AX44" s="101">
        <v>0</v>
      </c>
      <c r="AY44" s="101">
        <v>0</v>
      </c>
      <c r="AZ44" s="101">
        <v>0</v>
      </c>
      <c r="BA44" s="132" t="s">
        <v>105</v>
      </c>
    </row>
    <row r="45" spans="1:54" ht="63" x14ac:dyDescent="0.25">
      <c r="A45" s="34"/>
      <c r="B45" s="40" t="s">
        <v>131</v>
      </c>
      <c r="C45" s="94" t="s">
        <v>132</v>
      </c>
      <c r="D45" s="101" t="s">
        <v>91</v>
      </c>
      <c r="E45" s="101">
        <v>0</v>
      </c>
      <c r="F45" s="101">
        <v>0</v>
      </c>
      <c r="G45" s="101">
        <v>0</v>
      </c>
      <c r="H45" s="101">
        <v>0</v>
      </c>
      <c r="I45" s="101">
        <v>0</v>
      </c>
      <c r="J45" s="101">
        <v>0</v>
      </c>
      <c r="K45" s="101">
        <v>0</v>
      </c>
      <c r="L45" s="101">
        <v>0</v>
      </c>
      <c r="M45" s="101">
        <v>0</v>
      </c>
      <c r="N45" s="101">
        <v>0</v>
      </c>
      <c r="O45" s="101">
        <v>0</v>
      </c>
      <c r="P45" s="101">
        <v>0</v>
      </c>
      <c r="Q45" s="101">
        <v>0</v>
      </c>
      <c r="R45" s="101">
        <v>0</v>
      </c>
      <c r="S45" s="101">
        <v>0</v>
      </c>
      <c r="T45" s="101">
        <v>0</v>
      </c>
      <c r="U45" s="101">
        <v>0</v>
      </c>
      <c r="V45" s="101">
        <v>0</v>
      </c>
      <c r="W45" s="101">
        <v>0</v>
      </c>
      <c r="X45" s="101">
        <v>0</v>
      </c>
      <c r="Y45" s="101">
        <v>0</v>
      </c>
      <c r="Z45" s="101">
        <v>0</v>
      </c>
      <c r="AA45" s="101">
        <v>0</v>
      </c>
      <c r="AB45" s="101">
        <v>0</v>
      </c>
      <c r="AC45" s="101">
        <v>0</v>
      </c>
      <c r="AD45" s="101">
        <v>2.5</v>
      </c>
      <c r="AE45" s="101">
        <v>0</v>
      </c>
      <c r="AF45" s="101">
        <v>5.2789999999999999</v>
      </c>
      <c r="AG45" s="101">
        <v>2.3250000000000002</v>
      </c>
      <c r="AH45" s="101">
        <v>0</v>
      </c>
      <c r="AI45" s="101">
        <v>0</v>
      </c>
      <c r="AJ45" s="101">
        <v>2.5</v>
      </c>
      <c r="AK45" s="101">
        <v>0</v>
      </c>
      <c r="AL45" s="101">
        <v>5.2789999999999999</v>
      </c>
      <c r="AM45" s="101">
        <v>2.3250000000000002</v>
      </c>
      <c r="AN45" s="101">
        <v>0</v>
      </c>
      <c r="AO45" s="101">
        <v>0</v>
      </c>
      <c r="AP45" s="101">
        <v>0</v>
      </c>
      <c r="AQ45" s="101">
        <v>0</v>
      </c>
      <c r="AR45" s="101">
        <v>0</v>
      </c>
      <c r="AS45" s="101">
        <v>0</v>
      </c>
      <c r="AT45" s="101">
        <v>0</v>
      </c>
      <c r="AU45" s="101">
        <v>0</v>
      </c>
      <c r="AV45" s="101">
        <v>0</v>
      </c>
      <c r="AW45" s="101">
        <v>0</v>
      </c>
      <c r="AX45" s="101">
        <v>0</v>
      </c>
      <c r="AY45" s="101">
        <v>0</v>
      </c>
      <c r="AZ45" s="101">
        <v>0</v>
      </c>
      <c r="BA45" s="132" t="s">
        <v>105</v>
      </c>
    </row>
    <row r="46" spans="1:54" ht="47.25" x14ac:dyDescent="0.25">
      <c r="A46" s="34"/>
      <c r="B46" s="40" t="s">
        <v>133</v>
      </c>
      <c r="C46" s="94" t="s">
        <v>134</v>
      </c>
      <c r="D46" s="101" t="s">
        <v>91</v>
      </c>
      <c r="E46" s="101">
        <v>0</v>
      </c>
      <c r="F46" s="101">
        <v>0</v>
      </c>
      <c r="G46" s="101">
        <v>0</v>
      </c>
      <c r="H46" s="101">
        <v>0</v>
      </c>
      <c r="I46" s="101">
        <v>0</v>
      </c>
      <c r="J46" s="101">
        <v>0</v>
      </c>
      <c r="K46" s="101">
        <v>0</v>
      </c>
      <c r="L46" s="101">
        <v>0</v>
      </c>
      <c r="M46" s="101">
        <v>0</v>
      </c>
      <c r="N46" s="101">
        <v>0</v>
      </c>
      <c r="O46" s="101">
        <v>0</v>
      </c>
      <c r="P46" s="101">
        <v>0</v>
      </c>
      <c r="Q46" s="101">
        <v>0</v>
      </c>
      <c r="R46" s="101">
        <v>0</v>
      </c>
      <c r="S46" s="101">
        <v>0</v>
      </c>
      <c r="T46" s="101">
        <v>0</v>
      </c>
      <c r="U46" s="101">
        <v>0</v>
      </c>
      <c r="V46" s="101">
        <v>0</v>
      </c>
      <c r="W46" s="101">
        <v>0</v>
      </c>
      <c r="X46" s="101">
        <v>0</v>
      </c>
      <c r="Y46" s="101">
        <v>0</v>
      </c>
      <c r="Z46" s="101">
        <v>0</v>
      </c>
      <c r="AA46" s="101">
        <v>0</v>
      </c>
      <c r="AB46" s="101">
        <v>0</v>
      </c>
      <c r="AC46" s="101">
        <v>0</v>
      </c>
      <c r="AD46" s="101">
        <v>0</v>
      </c>
      <c r="AE46" s="101">
        <v>0</v>
      </c>
      <c r="AF46" s="101">
        <v>0</v>
      </c>
      <c r="AG46" s="101">
        <v>0</v>
      </c>
      <c r="AH46" s="101">
        <v>0</v>
      </c>
      <c r="AI46" s="101">
        <v>0</v>
      </c>
      <c r="AJ46" s="101">
        <v>0</v>
      </c>
      <c r="AK46" s="101">
        <v>0</v>
      </c>
      <c r="AL46" s="101">
        <v>0</v>
      </c>
      <c r="AM46" s="101">
        <v>0</v>
      </c>
      <c r="AN46" s="101">
        <v>0</v>
      </c>
      <c r="AO46" s="101">
        <v>0</v>
      </c>
      <c r="AP46" s="101">
        <v>0</v>
      </c>
      <c r="AQ46" s="101">
        <v>0</v>
      </c>
      <c r="AR46" s="101">
        <v>0</v>
      </c>
      <c r="AS46" s="101">
        <v>0</v>
      </c>
      <c r="AT46" s="101">
        <v>0</v>
      </c>
      <c r="AU46" s="101">
        <v>0</v>
      </c>
      <c r="AV46" s="101">
        <v>0</v>
      </c>
      <c r="AW46" s="101">
        <v>0</v>
      </c>
      <c r="AX46" s="101">
        <v>0</v>
      </c>
      <c r="AY46" s="101">
        <v>0</v>
      </c>
      <c r="AZ46" s="101">
        <v>0</v>
      </c>
      <c r="BA46" s="132" t="s">
        <v>105</v>
      </c>
    </row>
    <row r="47" spans="1:54" ht="63" x14ac:dyDescent="0.25">
      <c r="A47" s="34"/>
      <c r="B47" s="40" t="s">
        <v>135</v>
      </c>
      <c r="C47" s="94" t="s">
        <v>136</v>
      </c>
      <c r="D47" s="101" t="s">
        <v>91</v>
      </c>
      <c r="E47" s="101">
        <v>0</v>
      </c>
      <c r="F47" s="101">
        <v>0</v>
      </c>
      <c r="G47" s="101">
        <v>0</v>
      </c>
      <c r="H47" s="101">
        <v>0</v>
      </c>
      <c r="I47" s="101">
        <v>0</v>
      </c>
      <c r="J47" s="101">
        <v>0</v>
      </c>
      <c r="K47" s="101">
        <v>0</v>
      </c>
      <c r="L47" s="101">
        <v>0</v>
      </c>
      <c r="M47" s="101">
        <v>0</v>
      </c>
      <c r="N47" s="101">
        <v>0</v>
      </c>
      <c r="O47" s="101">
        <v>0</v>
      </c>
      <c r="P47" s="101">
        <v>0</v>
      </c>
      <c r="Q47" s="101">
        <v>0</v>
      </c>
      <c r="R47" s="101">
        <v>0</v>
      </c>
      <c r="S47" s="101">
        <v>0</v>
      </c>
      <c r="T47" s="101">
        <v>0</v>
      </c>
      <c r="U47" s="101">
        <v>0</v>
      </c>
      <c r="V47" s="101">
        <v>0</v>
      </c>
      <c r="W47" s="101">
        <v>0</v>
      </c>
      <c r="X47" s="101">
        <v>0</v>
      </c>
      <c r="Y47" s="101">
        <v>0</v>
      </c>
      <c r="Z47" s="101">
        <v>0</v>
      </c>
      <c r="AA47" s="101">
        <v>0</v>
      </c>
      <c r="AB47" s="101">
        <v>0</v>
      </c>
      <c r="AC47" s="101">
        <v>0</v>
      </c>
      <c r="AD47" s="101">
        <v>2.5</v>
      </c>
      <c r="AE47" s="101">
        <v>0</v>
      </c>
      <c r="AF47" s="101">
        <v>5.2789999999999999</v>
      </c>
      <c r="AG47" s="101">
        <v>2.3250000000000002</v>
      </c>
      <c r="AH47" s="101">
        <v>0</v>
      </c>
      <c r="AI47" s="101">
        <v>0</v>
      </c>
      <c r="AJ47" s="101">
        <v>2.5</v>
      </c>
      <c r="AK47" s="101">
        <v>0</v>
      </c>
      <c r="AL47" s="101">
        <v>5.2789999999999999</v>
      </c>
      <c r="AM47" s="101">
        <v>2.3250000000000002</v>
      </c>
      <c r="AN47" s="101">
        <v>0</v>
      </c>
      <c r="AO47" s="101">
        <v>0</v>
      </c>
      <c r="AP47" s="101">
        <v>0</v>
      </c>
      <c r="AQ47" s="101">
        <v>0</v>
      </c>
      <c r="AR47" s="101">
        <v>0</v>
      </c>
      <c r="AS47" s="101">
        <v>0</v>
      </c>
      <c r="AT47" s="101">
        <v>0</v>
      </c>
      <c r="AU47" s="101">
        <v>0</v>
      </c>
      <c r="AV47" s="101">
        <v>0</v>
      </c>
      <c r="AW47" s="101">
        <v>0</v>
      </c>
      <c r="AX47" s="101">
        <v>0</v>
      </c>
      <c r="AY47" s="101">
        <v>0</v>
      </c>
      <c r="AZ47" s="101">
        <v>0</v>
      </c>
      <c r="BA47" s="132" t="s">
        <v>105</v>
      </c>
    </row>
    <row r="48" spans="1:54" ht="31.5" x14ac:dyDescent="0.25">
      <c r="A48" s="34">
        <v>2</v>
      </c>
      <c r="B48" s="35" t="s">
        <v>137</v>
      </c>
      <c r="C48" s="90" t="s">
        <v>138</v>
      </c>
      <c r="D48" s="105" t="s">
        <v>91</v>
      </c>
      <c r="E48" s="105">
        <f t="shared" ref="E48:P48" si="10">E49+E53+E58+E67</f>
        <v>0</v>
      </c>
      <c r="F48" s="105">
        <f t="shared" si="10"/>
        <v>0</v>
      </c>
      <c r="G48" s="105">
        <f t="shared" si="10"/>
        <v>0</v>
      </c>
      <c r="H48" s="105">
        <f t="shared" si="10"/>
        <v>0</v>
      </c>
      <c r="I48" s="105">
        <f t="shared" si="10"/>
        <v>0</v>
      </c>
      <c r="J48" s="105">
        <f t="shared" si="10"/>
        <v>0</v>
      </c>
      <c r="K48" s="105">
        <f t="shared" si="10"/>
        <v>0</v>
      </c>
      <c r="L48" s="105">
        <f t="shared" si="10"/>
        <v>0</v>
      </c>
      <c r="M48" s="105">
        <f t="shared" si="10"/>
        <v>0</v>
      </c>
      <c r="N48" s="105">
        <f t="shared" si="10"/>
        <v>0</v>
      </c>
      <c r="O48" s="105">
        <f t="shared" si="10"/>
        <v>0</v>
      </c>
      <c r="P48" s="105">
        <f t="shared" si="10"/>
        <v>0</v>
      </c>
      <c r="Q48" s="105">
        <f>Q49+Q58+Q67</f>
        <v>0</v>
      </c>
      <c r="R48" s="105">
        <f t="shared" ref="R48:AB48" si="11">R49+R53+R58+R67</f>
        <v>0</v>
      </c>
      <c r="S48" s="105">
        <f t="shared" si="11"/>
        <v>0</v>
      </c>
      <c r="T48" s="105">
        <f t="shared" si="11"/>
        <v>2.73</v>
      </c>
      <c r="U48" s="105">
        <f t="shared" si="11"/>
        <v>0</v>
      </c>
      <c r="V48" s="105">
        <f t="shared" si="11"/>
        <v>0</v>
      </c>
      <c r="W48" s="105">
        <f t="shared" si="11"/>
        <v>0</v>
      </c>
      <c r="X48" s="105">
        <f t="shared" si="11"/>
        <v>0</v>
      </c>
      <c r="Y48" s="105">
        <f t="shared" si="11"/>
        <v>0</v>
      </c>
      <c r="Z48" s="105">
        <f t="shared" si="11"/>
        <v>0</v>
      </c>
      <c r="AA48" s="105">
        <f t="shared" si="11"/>
        <v>0</v>
      </c>
      <c r="AB48" s="105">
        <f t="shared" si="11"/>
        <v>0</v>
      </c>
      <c r="AC48" s="105">
        <f>AC53+AC58+AC67</f>
        <v>0</v>
      </c>
      <c r="AD48" s="105">
        <f t="shared" ref="AD48:AN48" si="12">AD49+AD53+AD58+AD67</f>
        <v>1.03</v>
      </c>
      <c r="AE48" s="105">
        <f t="shared" si="12"/>
        <v>0</v>
      </c>
      <c r="AF48" s="105">
        <f t="shared" si="12"/>
        <v>0.03</v>
      </c>
      <c r="AG48" s="105">
        <f t="shared" si="12"/>
        <v>0</v>
      </c>
      <c r="AH48" s="105">
        <f t="shared" si="12"/>
        <v>0</v>
      </c>
      <c r="AI48" s="105">
        <f t="shared" si="12"/>
        <v>0</v>
      </c>
      <c r="AJ48" s="105">
        <f t="shared" si="12"/>
        <v>0</v>
      </c>
      <c r="AK48" s="105">
        <f t="shared" si="12"/>
        <v>0</v>
      </c>
      <c r="AL48" s="105">
        <f t="shared" si="12"/>
        <v>0</v>
      </c>
      <c r="AM48" s="105">
        <f t="shared" si="12"/>
        <v>0</v>
      </c>
      <c r="AN48" s="105">
        <f t="shared" si="12"/>
        <v>0</v>
      </c>
      <c r="AO48" s="105">
        <f>AO49+AO58+AO67</f>
        <v>0</v>
      </c>
      <c r="AP48" s="105">
        <f t="shared" ref="AP48:AZ48" si="13">AP49+AP53+AP58+AP67</f>
        <v>0</v>
      </c>
      <c r="AQ48" s="105">
        <f t="shared" si="13"/>
        <v>0</v>
      </c>
      <c r="AR48" s="105">
        <f t="shared" si="13"/>
        <v>3.23</v>
      </c>
      <c r="AS48" s="105">
        <f t="shared" si="13"/>
        <v>0</v>
      </c>
      <c r="AT48" s="105">
        <f t="shared" si="13"/>
        <v>0</v>
      </c>
      <c r="AU48" s="105">
        <f t="shared" si="13"/>
        <v>0</v>
      </c>
      <c r="AV48" s="105">
        <f t="shared" si="13"/>
        <v>0</v>
      </c>
      <c r="AW48" s="105">
        <f t="shared" si="13"/>
        <v>0</v>
      </c>
      <c r="AX48" s="105">
        <f t="shared" si="13"/>
        <v>0</v>
      </c>
      <c r="AY48" s="105">
        <f t="shared" si="13"/>
        <v>0</v>
      </c>
      <c r="AZ48" s="105">
        <f t="shared" si="13"/>
        <v>0</v>
      </c>
      <c r="BA48" s="131" t="s">
        <v>105</v>
      </c>
      <c r="BB48" s="104"/>
    </row>
    <row r="49" spans="1:53" ht="47.25" x14ac:dyDescent="0.25">
      <c r="A49" s="34"/>
      <c r="B49" s="40" t="s">
        <v>139</v>
      </c>
      <c r="C49" s="94" t="s">
        <v>140</v>
      </c>
      <c r="D49" s="101" t="s">
        <v>91</v>
      </c>
      <c r="E49" s="101">
        <f t="shared" ref="E49:AB49" si="14">E50+E52</f>
        <v>0</v>
      </c>
      <c r="F49" s="101">
        <f t="shared" si="14"/>
        <v>0</v>
      </c>
      <c r="G49" s="101">
        <f t="shared" si="14"/>
        <v>0</v>
      </c>
      <c r="H49" s="101">
        <f t="shared" si="14"/>
        <v>0</v>
      </c>
      <c r="I49" s="101">
        <f t="shared" si="14"/>
        <v>0</v>
      </c>
      <c r="J49" s="101">
        <f t="shared" si="14"/>
        <v>0</v>
      </c>
      <c r="K49" s="101">
        <f t="shared" si="14"/>
        <v>0</v>
      </c>
      <c r="L49" s="101">
        <f t="shared" si="14"/>
        <v>0</v>
      </c>
      <c r="M49" s="101">
        <f t="shared" si="14"/>
        <v>0</v>
      </c>
      <c r="N49" s="101">
        <f t="shared" si="14"/>
        <v>0</v>
      </c>
      <c r="O49" s="101">
        <f t="shared" si="14"/>
        <v>0</v>
      </c>
      <c r="P49" s="101">
        <f t="shared" si="14"/>
        <v>0</v>
      </c>
      <c r="Q49" s="101">
        <f t="shared" si="14"/>
        <v>0</v>
      </c>
      <c r="R49" s="101">
        <f t="shared" si="14"/>
        <v>0</v>
      </c>
      <c r="S49" s="101">
        <f t="shared" si="14"/>
        <v>0</v>
      </c>
      <c r="T49" s="101">
        <f t="shared" si="14"/>
        <v>0</v>
      </c>
      <c r="U49" s="101">
        <f t="shared" si="14"/>
        <v>0</v>
      </c>
      <c r="V49" s="101">
        <f t="shared" si="14"/>
        <v>0</v>
      </c>
      <c r="W49" s="101">
        <f t="shared" si="14"/>
        <v>0</v>
      </c>
      <c r="X49" s="101">
        <f t="shared" si="14"/>
        <v>0</v>
      </c>
      <c r="Y49" s="101">
        <f t="shared" si="14"/>
        <v>0</v>
      </c>
      <c r="Z49" s="101">
        <f t="shared" si="14"/>
        <v>0</v>
      </c>
      <c r="AA49" s="101">
        <f t="shared" si="14"/>
        <v>0</v>
      </c>
      <c r="AB49" s="101">
        <f t="shared" si="14"/>
        <v>0</v>
      </c>
      <c r="AC49" s="101">
        <f>AC52</f>
        <v>0</v>
      </c>
      <c r="AD49" s="101">
        <f t="shared" ref="AD49:AZ49" si="15">AD50+AD52</f>
        <v>1.03</v>
      </c>
      <c r="AE49" s="101">
        <f t="shared" si="15"/>
        <v>0</v>
      </c>
      <c r="AF49" s="101">
        <f t="shared" si="15"/>
        <v>0.03</v>
      </c>
      <c r="AG49" s="101">
        <f t="shared" si="15"/>
        <v>0</v>
      </c>
      <c r="AH49" s="101">
        <f t="shared" si="15"/>
        <v>0</v>
      </c>
      <c r="AI49" s="101">
        <f t="shared" si="15"/>
        <v>0</v>
      </c>
      <c r="AJ49" s="101">
        <f t="shared" si="15"/>
        <v>0</v>
      </c>
      <c r="AK49" s="101">
        <f t="shared" si="15"/>
        <v>0</v>
      </c>
      <c r="AL49" s="101">
        <f t="shared" si="15"/>
        <v>0</v>
      </c>
      <c r="AM49" s="101">
        <f t="shared" si="15"/>
        <v>0</v>
      </c>
      <c r="AN49" s="101">
        <f t="shared" si="15"/>
        <v>0</v>
      </c>
      <c r="AO49" s="101">
        <f t="shared" si="15"/>
        <v>0</v>
      </c>
      <c r="AP49" s="101">
        <f t="shared" si="15"/>
        <v>0</v>
      </c>
      <c r="AQ49" s="101">
        <f t="shared" si="15"/>
        <v>0</v>
      </c>
      <c r="AR49" s="101">
        <f t="shared" si="15"/>
        <v>0</v>
      </c>
      <c r="AS49" s="101">
        <f t="shared" si="15"/>
        <v>0</v>
      </c>
      <c r="AT49" s="101">
        <f t="shared" si="15"/>
        <v>0</v>
      </c>
      <c r="AU49" s="101">
        <f t="shared" si="15"/>
        <v>0</v>
      </c>
      <c r="AV49" s="101">
        <f t="shared" si="15"/>
        <v>0</v>
      </c>
      <c r="AW49" s="101">
        <f t="shared" si="15"/>
        <v>0</v>
      </c>
      <c r="AX49" s="101">
        <f t="shared" si="15"/>
        <v>0</v>
      </c>
      <c r="AY49" s="101">
        <f t="shared" si="15"/>
        <v>0</v>
      </c>
      <c r="AZ49" s="101">
        <f t="shared" si="15"/>
        <v>0</v>
      </c>
      <c r="BA49" s="132" t="s">
        <v>105</v>
      </c>
    </row>
    <row r="50" spans="1:53" ht="31.5" x14ac:dyDescent="0.25">
      <c r="A50" s="34"/>
      <c r="B50" s="40" t="s">
        <v>141</v>
      </c>
      <c r="C50" s="94" t="s">
        <v>142</v>
      </c>
      <c r="D50" s="101" t="s">
        <v>91</v>
      </c>
      <c r="E50" s="101">
        <f t="shared" ref="E50:AB51" si="16">SUM(E51:E51)</f>
        <v>0</v>
      </c>
      <c r="F50" s="101">
        <f t="shared" si="16"/>
        <v>0</v>
      </c>
      <c r="G50" s="101">
        <f t="shared" si="16"/>
        <v>0</v>
      </c>
      <c r="H50" s="101">
        <f t="shared" si="16"/>
        <v>0</v>
      </c>
      <c r="I50" s="101">
        <f t="shared" si="16"/>
        <v>0</v>
      </c>
      <c r="J50" s="101">
        <f t="shared" si="16"/>
        <v>0</v>
      </c>
      <c r="K50" s="101">
        <f t="shared" si="16"/>
        <v>0</v>
      </c>
      <c r="L50" s="101">
        <f t="shared" si="16"/>
        <v>0</v>
      </c>
      <c r="M50" s="101">
        <f t="shared" si="16"/>
        <v>0</v>
      </c>
      <c r="N50" s="101">
        <f t="shared" si="16"/>
        <v>0</v>
      </c>
      <c r="O50" s="101">
        <f t="shared" si="16"/>
        <v>0</v>
      </c>
      <c r="P50" s="101">
        <f t="shared" si="16"/>
        <v>0</v>
      </c>
      <c r="Q50" s="101">
        <f t="shared" si="16"/>
        <v>0</v>
      </c>
      <c r="R50" s="101">
        <f t="shared" si="16"/>
        <v>0</v>
      </c>
      <c r="S50" s="101">
        <f t="shared" si="16"/>
        <v>0</v>
      </c>
      <c r="T50" s="101">
        <f t="shared" si="16"/>
        <v>0</v>
      </c>
      <c r="U50" s="101">
        <f t="shared" si="16"/>
        <v>0</v>
      </c>
      <c r="V50" s="101">
        <f t="shared" si="16"/>
        <v>0</v>
      </c>
      <c r="W50" s="101">
        <f t="shared" si="16"/>
        <v>0</v>
      </c>
      <c r="X50" s="101">
        <f t="shared" si="16"/>
        <v>0</v>
      </c>
      <c r="Y50" s="101">
        <f t="shared" si="16"/>
        <v>0</v>
      </c>
      <c r="Z50" s="101">
        <f t="shared" si="16"/>
        <v>0</v>
      </c>
      <c r="AA50" s="101">
        <f t="shared" si="16"/>
        <v>0</v>
      </c>
      <c r="AB50" s="101">
        <f t="shared" si="16"/>
        <v>0</v>
      </c>
      <c r="AC50" s="101" t="s">
        <v>105</v>
      </c>
      <c r="AD50" s="101">
        <f t="shared" ref="AD50:AZ51" si="17">SUM(AD51:AD51)</f>
        <v>1.03</v>
      </c>
      <c r="AE50" s="101">
        <f t="shared" si="17"/>
        <v>0</v>
      </c>
      <c r="AF50" s="101">
        <f t="shared" si="17"/>
        <v>0.03</v>
      </c>
      <c r="AG50" s="101">
        <f t="shared" si="17"/>
        <v>0</v>
      </c>
      <c r="AH50" s="101">
        <f t="shared" si="17"/>
        <v>0</v>
      </c>
      <c r="AI50" s="101">
        <f t="shared" si="17"/>
        <v>0</v>
      </c>
      <c r="AJ50" s="101">
        <f t="shared" si="17"/>
        <v>0</v>
      </c>
      <c r="AK50" s="101">
        <f t="shared" si="17"/>
        <v>0</v>
      </c>
      <c r="AL50" s="101">
        <f t="shared" si="17"/>
        <v>0</v>
      </c>
      <c r="AM50" s="101">
        <f t="shared" si="17"/>
        <v>0</v>
      </c>
      <c r="AN50" s="101">
        <f t="shared" si="17"/>
        <v>0</v>
      </c>
      <c r="AO50" s="101">
        <f t="shared" si="17"/>
        <v>0</v>
      </c>
      <c r="AP50" s="101">
        <f t="shared" si="17"/>
        <v>0</v>
      </c>
      <c r="AQ50" s="101">
        <f t="shared" si="17"/>
        <v>0</v>
      </c>
      <c r="AR50" s="101">
        <f t="shared" si="17"/>
        <v>0</v>
      </c>
      <c r="AS50" s="101">
        <f t="shared" si="17"/>
        <v>0</v>
      </c>
      <c r="AT50" s="101">
        <f t="shared" si="17"/>
        <v>0</v>
      </c>
      <c r="AU50" s="101">
        <f t="shared" si="17"/>
        <v>0</v>
      </c>
      <c r="AV50" s="101">
        <f t="shared" si="17"/>
        <v>0</v>
      </c>
      <c r="AW50" s="101">
        <f t="shared" si="17"/>
        <v>0</v>
      </c>
      <c r="AX50" s="101">
        <f t="shared" si="17"/>
        <v>0</v>
      </c>
      <c r="AY50" s="101">
        <f t="shared" si="17"/>
        <v>0</v>
      </c>
      <c r="AZ50" s="101">
        <f t="shared" si="17"/>
        <v>0</v>
      </c>
      <c r="BA50" s="132" t="s">
        <v>105</v>
      </c>
    </row>
    <row r="51" spans="1:53" s="567" customFormat="1" x14ac:dyDescent="0.25">
      <c r="A51" s="559"/>
      <c r="B51" s="554" t="s">
        <v>141</v>
      </c>
      <c r="C51" s="583" t="str">
        <f>'2'!C49</f>
        <v>Реконструкция ТП-35, П/С "Объект", с. Плодовое</v>
      </c>
      <c r="D51" s="528" t="str">
        <f>'2'!D49</f>
        <v>J_102PESCR1</v>
      </c>
      <c r="E51" s="560">
        <v>0</v>
      </c>
      <c r="F51" s="560">
        <v>0</v>
      </c>
      <c r="G51" s="560">
        <v>0</v>
      </c>
      <c r="H51" s="560">
        <v>0</v>
      </c>
      <c r="I51" s="560">
        <v>0</v>
      </c>
      <c r="J51" s="560">
        <v>0</v>
      </c>
      <c r="K51" s="560">
        <v>0</v>
      </c>
      <c r="L51" s="560">
        <v>0</v>
      </c>
      <c r="M51" s="560">
        <v>0</v>
      </c>
      <c r="N51" s="560">
        <v>0</v>
      </c>
      <c r="O51" s="560">
        <v>0</v>
      </c>
      <c r="P51" s="560">
        <v>0</v>
      </c>
      <c r="Q51" s="560">
        <v>0</v>
      </c>
      <c r="R51" s="560">
        <v>0</v>
      </c>
      <c r="S51" s="560">
        <v>0</v>
      </c>
      <c r="T51" s="560">
        <v>0</v>
      </c>
      <c r="U51" s="560">
        <v>0</v>
      </c>
      <c r="V51" s="560">
        <v>0</v>
      </c>
      <c r="W51" s="101">
        <f t="shared" si="16"/>
        <v>0</v>
      </c>
      <c r="X51" s="101">
        <f t="shared" si="16"/>
        <v>0</v>
      </c>
      <c r="Y51" s="101">
        <f t="shared" si="16"/>
        <v>0</v>
      </c>
      <c r="Z51" s="101">
        <f t="shared" si="16"/>
        <v>0</v>
      </c>
      <c r="AA51" s="101">
        <f t="shared" si="16"/>
        <v>0</v>
      </c>
      <c r="AB51" s="101">
        <f t="shared" si="16"/>
        <v>0</v>
      </c>
      <c r="AC51" s="584">
        <v>4</v>
      </c>
      <c r="AD51" s="560">
        <v>1.03</v>
      </c>
      <c r="AE51" s="560">
        <v>0</v>
      </c>
      <c r="AF51" s="560">
        <v>0.03</v>
      </c>
      <c r="AG51" s="560">
        <v>0</v>
      </c>
      <c r="AH51" s="560">
        <v>0</v>
      </c>
      <c r="AI51" s="101">
        <f t="shared" si="17"/>
        <v>0</v>
      </c>
      <c r="AJ51" s="101">
        <f t="shared" si="17"/>
        <v>0</v>
      </c>
      <c r="AK51" s="101">
        <f t="shared" si="17"/>
        <v>0</v>
      </c>
      <c r="AL51" s="101">
        <f t="shared" si="17"/>
        <v>0</v>
      </c>
      <c r="AM51" s="101">
        <f t="shared" si="17"/>
        <v>0</v>
      </c>
      <c r="AN51" s="101">
        <f t="shared" si="17"/>
        <v>0</v>
      </c>
      <c r="AO51" s="560">
        <v>0</v>
      </c>
      <c r="AP51" s="560">
        <v>0</v>
      </c>
      <c r="AQ51" s="560">
        <v>0</v>
      </c>
      <c r="AR51" s="560">
        <v>0</v>
      </c>
      <c r="AS51" s="560">
        <v>0</v>
      </c>
      <c r="AT51" s="560">
        <v>0</v>
      </c>
      <c r="AU51" s="101">
        <f t="shared" si="17"/>
        <v>0</v>
      </c>
      <c r="AV51" s="101">
        <f t="shared" si="17"/>
        <v>0</v>
      </c>
      <c r="AW51" s="101">
        <f t="shared" si="17"/>
        <v>0</v>
      </c>
      <c r="AX51" s="101">
        <f t="shared" si="17"/>
        <v>0</v>
      </c>
      <c r="AY51" s="101">
        <f t="shared" si="17"/>
        <v>0</v>
      </c>
      <c r="AZ51" s="101">
        <f t="shared" si="17"/>
        <v>0</v>
      </c>
      <c r="BA51" s="580" t="s">
        <v>105</v>
      </c>
    </row>
    <row r="52" spans="1:53" s="384" customFormat="1" ht="47.25" x14ac:dyDescent="0.25">
      <c r="A52" s="34"/>
      <c r="B52" s="412" t="s">
        <v>143</v>
      </c>
      <c r="C52" s="416" t="s">
        <v>144</v>
      </c>
      <c r="D52" s="414" t="s">
        <v>91</v>
      </c>
      <c r="E52" s="414">
        <v>0</v>
      </c>
      <c r="F52" s="414">
        <v>0</v>
      </c>
      <c r="G52" s="414">
        <v>0</v>
      </c>
      <c r="H52" s="414">
        <v>0</v>
      </c>
      <c r="I52" s="414">
        <v>0</v>
      </c>
      <c r="J52" s="414">
        <v>0</v>
      </c>
      <c r="K52" s="414">
        <v>0</v>
      </c>
      <c r="L52" s="414">
        <v>0</v>
      </c>
      <c r="M52" s="414">
        <v>0</v>
      </c>
      <c r="N52" s="414">
        <v>0</v>
      </c>
      <c r="O52" s="414">
        <v>0</v>
      </c>
      <c r="P52" s="414">
        <v>0</v>
      </c>
      <c r="Q52" s="414">
        <v>0</v>
      </c>
      <c r="R52" s="414">
        <v>0</v>
      </c>
      <c r="S52" s="414">
        <v>0</v>
      </c>
      <c r="T52" s="414">
        <v>0</v>
      </c>
      <c r="U52" s="414">
        <v>0</v>
      </c>
      <c r="V52" s="414">
        <v>0</v>
      </c>
      <c r="W52" s="414">
        <v>0</v>
      </c>
      <c r="X52" s="414">
        <v>0</v>
      </c>
      <c r="Y52" s="414">
        <v>0</v>
      </c>
      <c r="Z52" s="414">
        <v>0</v>
      </c>
      <c r="AA52" s="414">
        <v>0</v>
      </c>
      <c r="AB52" s="414">
        <v>0</v>
      </c>
      <c r="AC52" s="414">
        <v>0</v>
      </c>
      <c r="AD52" s="414">
        <v>0</v>
      </c>
      <c r="AE52" s="414">
        <v>0</v>
      </c>
      <c r="AF52" s="414">
        <v>0</v>
      </c>
      <c r="AG52" s="414">
        <v>0</v>
      </c>
      <c r="AH52" s="414">
        <v>0</v>
      </c>
      <c r="AI52" s="414">
        <v>0</v>
      </c>
      <c r="AJ52" s="414">
        <v>0</v>
      </c>
      <c r="AK52" s="414">
        <v>0</v>
      </c>
      <c r="AL52" s="414">
        <v>0</v>
      </c>
      <c r="AM52" s="414">
        <v>0</v>
      </c>
      <c r="AN52" s="414">
        <v>0</v>
      </c>
      <c r="AO52" s="414">
        <v>0</v>
      </c>
      <c r="AP52" s="414">
        <v>0</v>
      </c>
      <c r="AQ52" s="414">
        <v>0</v>
      </c>
      <c r="AR52" s="414">
        <v>0</v>
      </c>
      <c r="AS52" s="414">
        <v>0</v>
      </c>
      <c r="AT52" s="414">
        <v>0</v>
      </c>
      <c r="AU52" s="414">
        <v>0</v>
      </c>
      <c r="AV52" s="414">
        <v>0</v>
      </c>
      <c r="AW52" s="414">
        <v>0</v>
      </c>
      <c r="AX52" s="414">
        <v>0</v>
      </c>
      <c r="AY52" s="414">
        <v>0</v>
      </c>
      <c r="AZ52" s="414">
        <v>0</v>
      </c>
      <c r="BA52" s="459" t="s">
        <v>105</v>
      </c>
    </row>
    <row r="53" spans="1:53" s="384" customFormat="1" ht="47.25" x14ac:dyDescent="0.25">
      <c r="A53" s="34"/>
      <c r="B53" s="40" t="s">
        <v>145</v>
      </c>
      <c r="C53" s="94" t="s">
        <v>146</v>
      </c>
      <c r="D53" s="101" t="s">
        <v>91</v>
      </c>
      <c r="E53" s="101">
        <f>E54</f>
        <v>0</v>
      </c>
      <c r="F53" s="101">
        <f t="shared" ref="F53:AZ53" si="18">F54</f>
        <v>0</v>
      </c>
      <c r="G53" s="101">
        <f t="shared" si="18"/>
        <v>0</v>
      </c>
      <c r="H53" s="101">
        <f t="shared" si="18"/>
        <v>0</v>
      </c>
      <c r="I53" s="101">
        <f t="shared" si="18"/>
        <v>0</v>
      </c>
      <c r="J53" s="101">
        <f t="shared" si="18"/>
        <v>0</v>
      </c>
      <c r="K53" s="101">
        <f t="shared" si="18"/>
        <v>0</v>
      </c>
      <c r="L53" s="101">
        <f t="shared" si="18"/>
        <v>0</v>
      </c>
      <c r="M53" s="101">
        <f t="shared" si="18"/>
        <v>0</v>
      </c>
      <c r="N53" s="101">
        <f t="shared" si="18"/>
        <v>0</v>
      </c>
      <c r="O53" s="101">
        <f t="shared" si="18"/>
        <v>0</v>
      </c>
      <c r="P53" s="101">
        <f t="shared" si="18"/>
        <v>0</v>
      </c>
      <c r="Q53" s="101" t="str">
        <f t="shared" si="18"/>
        <v>НД</v>
      </c>
      <c r="R53" s="101">
        <f t="shared" si="18"/>
        <v>0</v>
      </c>
      <c r="S53" s="101">
        <f t="shared" si="18"/>
        <v>0</v>
      </c>
      <c r="T53" s="101">
        <f t="shared" si="18"/>
        <v>2.73</v>
      </c>
      <c r="U53" s="101">
        <f t="shared" si="18"/>
        <v>0</v>
      </c>
      <c r="V53" s="101">
        <f t="shared" si="18"/>
        <v>0</v>
      </c>
      <c r="W53" s="101">
        <f t="shared" si="18"/>
        <v>0</v>
      </c>
      <c r="X53" s="101">
        <f t="shared" si="18"/>
        <v>0</v>
      </c>
      <c r="Y53" s="101">
        <f t="shared" si="18"/>
        <v>0</v>
      </c>
      <c r="Z53" s="101">
        <f t="shared" si="18"/>
        <v>0</v>
      </c>
      <c r="AA53" s="101">
        <f t="shared" si="18"/>
        <v>0</v>
      </c>
      <c r="AB53" s="101">
        <f t="shared" si="18"/>
        <v>0</v>
      </c>
      <c r="AC53" s="101">
        <f t="shared" si="18"/>
        <v>0</v>
      </c>
      <c r="AD53" s="101">
        <f t="shared" si="18"/>
        <v>0</v>
      </c>
      <c r="AE53" s="101">
        <f t="shared" si="18"/>
        <v>0</v>
      </c>
      <c r="AF53" s="101">
        <f t="shared" si="18"/>
        <v>0</v>
      </c>
      <c r="AG53" s="101">
        <f t="shared" si="18"/>
        <v>0</v>
      </c>
      <c r="AH53" s="101">
        <f t="shared" si="18"/>
        <v>0</v>
      </c>
      <c r="AI53" s="101">
        <f t="shared" si="18"/>
        <v>0</v>
      </c>
      <c r="AJ53" s="101">
        <f t="shared" si="18"/>
        <v>0</v>
      </c>
      <c r="AK53" s="101">
        <f t="shared" si="18"/>
        <v>0</v>
      </c>
      <c r="AL53" s="101">
        <f t="shared" si="18"/>
        <v>0</v>
      </c>
      <c r="AM53" s="101">
        <f t="shared" si="18"/>
        <v>0</v>
      </c>
      <c r="AN53" s="101">
        <f t="shared" si="18"/>
        <v>0</v>
      </c>
      <c r="AO53" s="101">
        <f t="shared" si="18"/>
        <v>0</v>
      </c>
      <c r="AP53" s="101">
        <f t="shared" si="18"/>
        <v>0</v>
      </c>
      <c r="AQ53" s="101">
        <f t="shared" si="18"/>
        <v>0</v>
      </c>
      <c r="AR53" s="101">
        <f t="shared" si="18"/>
        <v>3.23</v>
      </c>
      <c r="AS53" s="101">
        <f t="shared" si="18"/>
        <v>0</v>
      </c>
      <c r="AT53" s="101">
        <f t="shared" si="18"/>
        <v>0</v>
      </c>
      <c r="AU53" s="101">
        <f t="shared" si="18"/>
        <v>0</v>
      </c>
      <c r="AV53" s="101">
        <f t="shared" si="18"/>
        <v>0</v>
      </c>
      <c r="AW53" s="101">
        <f t="shared" si="18"/>
        <v>0</v>
      </c>
      <c r="AX53" s="101">
        <f t="shared" si="18"/>
        <v>0</v>
      </c>
      <c r="AY53" s="101">
        <f t="shared" si="18"/>
        <v>0</v>
      </c>
      <c r="AZ53" s="101">
        <f t="shared" si="18"/>
        <v>0</v>
      </c>
      <c r="BA53" s="132" t="s">
        <v>105</v>
      </c>
    </row>
    <row r="54" spans="1:53" s="384" customFormat="1" x14ac:dyDescent="0.25">
      <c r="A54" s="34"/>
      <c r="B54" s="40" t="s">
        <v>147</v>
      </c>
      <c r="C54" s="94" t="s">
        <v>148</v>
      </c>
      <c r="D54" s="101" t="s">
        <v>91</v>
      </c>
      <c r="E54" s="101">
        <f t="shared" ref="E54:AZ56" si="19">SUM(E55:E56)</f>
        <v>0</v>
      </c>
      <c r="F54" s="101">
        <f t="shared" si="19"/>
        <v>0</v>
      </c>
      <c r="G54" s="101">
        <f t="shared" si="19"/>
        <v>0</v>
      </c>
      <c r="H54" s="101">
        <f t="shared" si="19"/>
        <v>0</v>
      </c>
      <c r="I54" s="101">
        <f t="shared" si="19"/>
        <v>0</v>
      </c>
      <c r="J54" s="101">
        <f t="shared" si="19"/>
        <v>0</v>
      </c>
      <c r="K54" s="101">
        <f t="shared" si="19"/>
        <v>0</v>
      </c>
      <c r="L54" s="101">
        <f t="shared" si="19"/>
        <v>0</v>
      </c>
      <c r="M54" s="101">
        <f t="shared" si="19"/>
        <v>0</v>
      </c>
      <c r="N54" s="101">
        <f t="shared" si="19"/>
        <v>0</v>
      </c>
      <c r="O54" s="101">
        <f t="shared" si="19"/>
        <v>0</v>
      </c>
      <c r="P54" s="101">
        <f t="shared" si="19"/>
        <v>0</v>
      </c>
      <c r="Q54" s="101" t="s">
        <v>105</v>
      </c>
      <c r="R54" s="101">
        <f t="shared" si="19"/>
        <v>0</v>
      </c>
      <c r="S54" s="101">
        <f t="shared" si="19"/>
        <v>0</v>
      </c>
      <c r="T54" s="101">
        <f t="shared" si="19"/>
        <v>2.73</v>
      </c>
      <c r="U54" s="101">
        <f t="shared" si="19"/>
        <v>0</v>
      </c>
      <c r="V54" s="101">
        <f t="shared" si="19"/>
        <v>0</v>
      </c>
      <c r="W54" s="101">
        <f t="shared" si="19"/>
        <v>0</v>
      </c>
      <c r="X54" s="101">
        <f t="shared" si="19"/>
        <v>0</v>
      </c>
      <c r="Y54" s="101">
        <f t="shared" si="19"/>
        <v>0</v>
      </c>
      <c r="Z54" s="101">
        <f t="shared" si="19"/>
        <v>0</v>
      </c>
      <c r="AA54" s="101">
        <f t="shared" si="19"/>
        <v>0</v>
      </c>
      <c r="AB54" s="101">
        <f t="shared" si="19"/>
        <v>0</v>
      </c>
      <c r="AC54" s="101">
        <f t="shared" si="19"/>
        <v>0</v>
      </c>
      <c r="AD54" s="101">
        <f t="shared" si="19"/>
        <v>0</v>
      </c>
      <c r="AE54" s="101">
        <f t="shared" si="19"/>
        <v>0</v>
      </c>
      <c r="AF54" s="101">
        <f t="shared" si="19"/>
        <v>0</v>
      </c>
      <c r="AG54" s="101">
        <f t="shared" si="19"/>
        <v>0</v>
      </c>
      <c r="AH54" s="101">
        <f t="shared" si="19"/>
        <v>0</v>
      </c>
      <c r="AI54" s="101">
        <f t="shared" si="19"/>
        <v>0</v>
      </c>
      <c r="AJ54" s="101">
        <f t="shared" si="19"/>
        <v>0</v>
      </c>
      <c r="AK54" s="101">
        <f t="shared" si="19"/>
        <v>0</v>
      </c>
      <c r="AL54" s="101">
        <f t="shared" si="19"/>
        <v>0</v>
      </c>
      <c r="AM54" s="101">
        <f t="shared" si="19"/>
        <v>0</v>
      </c>
      <c r="AN54" s="101">
        <f t="shared" si="19"/>
        <v>0</v>
      </c>
      <c r="AO54" s="101">
        <v>0</v>
      </c>
      <c r="AP54" s="101">
        <f t="shared" si="19"/>
        <v>0</v>
      </c>
      <c r="AQ54" s="101">
        <f t="shared" si="19"/>
        <v>0</v>
      </c>
      <c r="AR54" s="101">
        <f t="shared" si="19"/>
        <v>3.23</v>
      </c>
      <c r="AS54" s="101">
        <f t="shared" si="19"/>
        <v>0</v>
      </c>
      <c r="AT54" s="101">
        <f t="shared" si="19"/>
        <v>0</v>
      </c>
      <c r="AU54" s="101">
        <f t="shared" si="19"/>
        <v>0</v>
      </c>
      <c r="AV54" s="101">
        <f t="shared" si="19"/>
        <v>0</v>
      </c>
      <c r="AW54" s="101">
        <f t="shared" si="19"/>
        <v>0</v>
      </c>
      <c r="AX54" s="101">
        <f t="shared" si="19"/>
        <v>0</v>
      </c>
      <c r="AY54" s="101">
        <f t="shared" si="19"/>
        <v>0</v>
      </c>
      <c r="AZ54" s="101">
        <f t="shared" si="19"/>
        <v>0</v>
      </c>
      <c r="BA54" s="132" t="s">
        <v>105</v>
      </c>
    </row>
    <row r="55" spans="1:53" s="567" customFormat="1" ht="31.5" x14ac:dyDescent="0.25">
      <c r="A55" s="559"/>
      <c r="B55" s="554" t="s">
        <v>147</v>
      </c>
      <c r="C55" s="583" t="str">
        <f>'3'!C53</f>
        <v>Реконструкция  ВЛ-10кВ ПСТ Перевальное, Л-7, отпайка от опоры 98 на полигон</v>
      </c>
      <c r="D55" s="528" t="str">
        <f>'3'!D53</f>
        <v>I_102PESCR1</v>
      </c>
      <c r="E55" s="560">
        <v>0</v>
      </c>
      <c r="F55" s="560">
        <v>0</v>
      </c>
      <c r="G55" s="560">
        <v>0</v>
      </c>
      <c r="H55" s="560">
        <v>0</v>
      </c>
      <c r="I55" s="560">
        <v>0</v>
      </c>
      <c r="J55" s="560">
        <v>0</v>
      </c>
      <c r="K55" s="560">
        <v>0</v>
      </c>
      <c r="L55" s="560">
        <v>0</v>
      </c>
      <c r="M55" s="560">
        <v>0</v>
      </c>
      <c r="N55" s="560">
        <v>0</v>
      </c>
      <c r="O55" s="560">
        <v>0</v>
      </c>
      <c r="P55" s="560">
        <v>0</v>
      </c>
      <c r="Q55" s="584">
        <v>4</v>
      </c>
      <c r="R55" s="560">
        <v>0</v>
      </c>
      <c r="S55" s="560">
        <v>0</v>
      </c>
      <c r="T55" s="560">
        <v>2.73</v>
      </c>
      <c r="U55" s="560">
        <v>0</v>
      </c>
      <c r="V55" s="560">
        <v>0</v>
      </c>
      <c r="W55" s="101">
        <f t="shared" ref="W55:AB56" si="20">SUM(W56:W56)</f>
        <v>0</v>
      </c>
      <c r="X55" s="101">
        <f t="shared" si="20"/>
        <v>0</v>
      </c>
      <c r="Y55" s="101">
        <f t="shared" si="20"/>
        <v>0</v>
      </c>
      <c r="Z55" s="101">
        <f t="shared" si="20"/>
        <v>0</v>
      </c>
      <c r="AA55" s="101">
        <f t="shared" si="20"/>
        <v>0</v>
      </c>
      <c r="AB55" s="101">
        <f t="shared" si="20"/>
        <v>0</v>
      </c>
      <c r="AC55" s="560">
        <v>0</v>
      </c>
      <c r="AD55" s="560">
        <v>0</v>
      </c>
      <c r="AE55" s="560">
        <v>0</v>
      </c>
      <c r="AF55" s="560">
        <v>0</v>
      </c>
      <c r="AG55" s="560">
        <v>0</v>
      </c>
      <c r="AH55" s="560">
        <v>0</v>
      </c>
      <c r="AI55" s="101">
        <f t="shared" ref="AI55:AL55" si="21">SUM(AI56:AI56)</f>
        <v>0</v>
      </c>
      <c r="AJ55" s="101">
        <f t="shared" si="21"/>
        <v>0</v>
      </c>
      <c r="AK55" s="101">
        <f t="shared" si="21"/>
        <v>0</v>
      </c>
      <c r="AL55" s="101">
        <f t="shared" si="21"/>
        <v>0</v>
      </c>
      <c r="AM55" s="101">
        <f t="shared" si="19"/>
        <v>0</v>
      </c>
      <c r="AN55" s="101">
        <f t="shared" si="19"/>
        <v>0</v>
      </c>
      <c r="AO55" s="560">
        <v>0</v>
      </c>
      <c r="AP55" s="560">
        <v>0</v>
      </c>
      <c r="AQ55" s="560">
        <v>0</v>
      </c>
      <c r="AR55" s="560">
        <v>0</v>
      </c>
      <c r="AS55" s="560">
        <v>0</v>
      </c>
      <c r="AT55" s="560">
        <v>0</v>
      </c>
      <c r="AU55" s="101">
        <f t="shared" ref="AU55:AZ56" si="22">SUM(AU56:AU56)</f>
        <v>0</v>
      </c>
      <c r="AV55" s="101">
        <f t="shared" si="22"/>
        <v>0</v>
      </c>
      <c r="AW55" s="101">
        <f t="shared" si="22"/>
        <v>0</v>
      </c>
      <c r="AX55" s="101">
        <f t="shared" si="22"/>
        <v>0</v>
      </c>
      <c r="AY55" s="101">
        <f t="shared" si="22"/>
        <v>0</v>
      </c>
      <c r="AZ55" s="101">
        <f t="shared" si="22"/>
        <v>0</v>
      </c>
      <c r="BA55" s="580" t="s">
        <v>105</v>
      </c>
    </row>
    <row r="56" spans="1:53" s="567" customFormat="1" x14ac:dyDescent="0.25">
      <c r="A56" s="559"/>
      <c r="B56" s="554" t="s">
        <v>147</v>
      </c>
      <c r="C56" s="583" t="str">
        <f>'3'!C54</f>
        <v>Реконструкция  КЛ-10кВ ПС Евпатория ТП-101</v>
      </c>
      <c r="D56" s="528" t="str">
        <f>'3'!D54</f>
        <v>K_102PESCR1</v>
      </c>
      <c r="E56" s="560">
        <v>0</v>
      </c>
      <c r="F56" s="560">
        <v>0</v>
      </c>
      <c r="G56" s="560">
        <v>0</v>
      </c>
      <c r="H56" s="560">
        <v>0</v>
      </c>
      <c r="I56" s="560">
        <v>0</v>
      </c>
      <c r="J56" s="560">
        <v>0</v>
      </c>
      <c r="K56" s="560">
        <v>0</v>
      </c>
      <c r="L56" s="560">
        <v>0</v>
      </c>
      <c r="M56" s="560">
        <v>0</v>
      </c>
      <c r="N56" s="560">
        <v>0</v>
      </c>
      <c r="O56" s="560">
        <v>0</v>
      </c>
      <c r="P56" s="560">
        <v>0</v>
      </c>
      <c r="Q56" s="560">
        <v>0</v>
      </c>
      <c r="R56" s="560">
        <v>0</v>
      </c>
      <c r="S56" s="560">
        <v>0</v>
      </c>
      <c r="T56" s="560">
        <v>0</v>
      </c>
      <c r="U56" s="560">
        <v>0</v>
      </c>
      <c r="V56" s="560">
        <v>0</v>
      </c>
      <c r="W56" s="101">
        <f t="shared" si="20"/>
        <v>0</v>
      </c>
      <c r="X56" s="101">
        <f t="shared" si="20"/>
        <v>0</v>
      </c>
      <c r="Y56" s="101">
        <f t="shared" si="20"/>
        <v>0</v>
      </c>
      <c r="Z56" s="101">
        <f t="shared" si="20"/>
        <v>0</v>
      </c>
      <c r="AA56" s="101">
        <f t="shared" si="20"/>
        <v>0</v>
      </c>
      <c r="AB56" s="101">
        <f t="shared" si="20"/>
        <v>0</v>
      </c>
      <c r="AC56" s="560">
        <v>0</v>
      </c>
      <c r="AD56" s="560">
        <v>0</v>
      </c>
      <c r="AE56" s="560">
        <v>0</v>
      </c>
      <c r="AF56" s="560">
        <v>0</v>
      </c>
      <c r="AG56" s="560">
        <v>0</v>
      </c>
      <c r="AH56" s="560">
        <v>0</v>
      </c>
      <c r="AI56" s="101">
        <f t="shared" si="19"/>
        <v>0</v>
      </c>
      <c r="AJ56" s="101">
        <f t="shared" si="19"/>
        <v>0</v>
      </c>
      <c r="AK56" s="101">
        <f t="shared" si="19"/>
        <v>0</v>
      </c>
      <c r="AL56" s="101">
        <f t="shared" si="19"/>
        <v>0</v>
      </c>
      <c r="AM56" s="101">
        <f t="shared" si="19"/>
        <v>0</v>
      </c>
      <c r="AN56" s="101">
        <f t="shared" si="19"/>
        <v>0</v>
      </c>
      <c r="AO56" s="584">
        <v>4</v>
      </c>
      <c r="AP56" s="560">
        <v>0</v>
      </c>
      <c r="AQ56" s="560">
        <v>0</v>
      </c>
      <c r="AR56" s="560">
        <v>3.23</v>
      </c>
      <c r="AS56" s="560">
        <v>0</v>
      </c>
      <c r="AT56" s="560">
        <v>0</v>
      </c>
      <c r="AU56" s="101">
        <f t="shared" si="22"/>
        <v>0</v>
      </c>
      <c r="AV56" s="101">
        <f t="shared" si="22"/>
        <v>0</v>
      </c>
      <c r="AW56" s="101">
        <f t="shared" si="22"/>
        <v>0</v>
      </c>
      <c r="AX56" s="101">
        <f t="shared" si="22"/>
        <v>0</v>
      </c>
      <c r="AY56" s="101">
        <f t="shared" si="22"/>
        <v>0</v>
      </c>
      <c r="AZ56" s="101">
        <f t="shared" si="22"/>
        <v>0</v>
      </c>
      <c r="BA56" s="580" t="s">
        <v>105</v>
      </c>
    </row>
    <row r="57" spans="1:53" ht="31.5" x14ac:dyDescent="0.25">
      <c r="A57" s="34"/>
      <c r="B57" s="412" t="s">
        <v>149</v>
      </c>
      <c r="C57" s="416" t="s">
        <v>150</v>
      </c>
      <c r="D57" s="414" t="s">
        <v>91</v>
      </c>
      <c r="E57" s="101">
        <f t="shared" ref="E57:E58" si="23">E58+E59+E60+E61+E62+E63+E64+E65</f>
        <v>0</v>
      </c>
      <c r="F57" s="101">
        <f t="shared" ref="F57:F58" si="24">F58+F59+F60+F61+F62+F63+F64+F65</f>
        <v>0</v>
      </c>
      <c r="G57" s="101">
        <f t="shared" ref="G57:G58" si="25">G58+G59+G60+G61+G62+G63+G64+G65</f>
        <v>0</v>
      </c>
      <c r="H57" s="101">
        <f t="shared" ref="H57:H58" si="26">H58+H59+H60+H61+H62+H63+H64+H65</f>
        <v>0</v>
      </c>
      <c r="I57" s="101">
        <f t="shared" ref="I57:I58" si="27">I58+I59+I60+I61+I62+I63+I64+I65</f>
        <v>0</v>
      </c>
      <c r="J57" s="101">
        <f t="shared" ref="J57:J58" si="28">J58+J59+J60+J61+J62+J63+J64+J65</f>
        <v>0</v>
      </c>
      <c r="K57" s="101">
        <f t="shared" ref="K57:K58" si="29">K58+K59+K60+K61+K62+K63+K64+K65</f>
        <v>0</v>
      </c>
      <c r="L57" s="101">
        <f t="shared" ref="L57:L58" si="30">L58+L59+L60+L61+L62+L63+L64+L65</f>
        <v>0</v>
      </c>
      <c r="M57" s="101">
        <f t="shared" ref="M57:M58" si="31">M58+M59+M60+M61+M62+M63+M64+M65</f>
        <v>0</v>
      </c>
      <c r="N57" s="101">
        <f t="shared" ref="N57:N58" si="32">N58+N59+N60+N61+N62+N63+N64+N65</f>
        <v>0</v>
      </c>
      <c r="O57" s="101">
        <f t="shared" ref="O57:O58" si="33">O58+O59+O60+O61+O62+O63+O64+O65</f>
        <v>0</v>
      </c>
      <c r="P57" s="101">
        <f t="shared" ref="P57:P58" si="34">P58+P59+P60+P61+P62+P63+P64+P65</f>
        <v>0</v>
      </c>
      <c r="Q57" s="101">
        <f t="shared" ref="Q57:Q58" si="35">Q58+Q59+Q60+Q61+Q62+Q63+Q64+Q65</f>
        <v>0</v>
      </c>
      <c r="R57" s="101">
        <f t="shared" ref="R57:R58" si="36">R58+R59+R60+R61+R62+R63+R64+R65</f>
        <v>0</v>
      </c>
      <c r="S57" s="101">
        <f t="shared" ref="S57:S58" si="37">S58+S59+S60+S61+S62+S63+S64+S65</f>
        <v>0</v>
      </c>
      <c r="T57" s="101">
        <f t="shared" ref="T57:T58" si="38">T58+T59+T60+T61+T62+T63+T64+T65</f>
        <v>0</v>
      </c>
      <c r="U57" s="101">
        <f t="shared" ref="U57:U58" si="39">U58+U59+U60+U61+U62+U63+U64+U65</f>
        <v>0</v>
      </c>
      <c r="V57" s="101">
        <f t="shared" ref="V57:V58" si="40">V58+V59+V60+V61+V62+V63+V64+V65</f>
        <v>0</v>
      </c>
      <c r="W57" s="101">
        <f t="shared" ref="W57:W58" si="41">W58+W59+W60+W61+W62+W63+W64+W65</f>
        <v>0</v>
      </c>
      <c r="X57" s="101">
        <f t="shared" ref="X57:X58" si="42">X58+X59+X60+X61+X62+X63+X64+X65</f>
        <v>0</v>
      </c>
      <c r="Y57" s="101">
        <f t="shared" ref="Y57:Y58" si="43">Y58+Y59+Y60+Y61+Y62+Y63+Y64+Y65</f>
        <v>0</v>
      </c>
      <c r="Z57" s="101">
        <f t="shared" ref="Z57:Z58" si="44">Z58+Z59+Z60+Z61+Z62+Z63+Z64+Z65</f>
        <v>0</v>
      </c>
      <c r="AA57" s="101">
        <f t="shared" ref="AA57:AA58" si="45">AA58+AA59+AA60+AA61+AA62+AA63+AA64+AA65</f>
        <v>0</v>
      </c>
      <c r="AB57" s="101">
        <f t="shared" ref="AB57:AB58" si="46">AB58+AB59+AB60+AB61+AB62+AB63+AB64+AB65</f>
        <v>0</v>
      </c>
      <c r="AC57" s="101">
        <f t="shared" ref="AC57:AC58" si="47">AC58+AC59+AC60+AC61+AC62+AC63+AC64+AC65</f>
        <v>0</v>
      </c>
      <c r="AD57" s="101">
        <f t="shared" ref="AD57:AD58" si="48">AD58+AD59+AD60+AD61+AD62+AD63+AD64+AD65</f>
        <v>0</v>
      </c>
      <c r="AE57" s="101">
        <f t="shared" ref="AE57:AE58" si="49">AE58+AE59+AE60+AE61+AE62+AE63+AE64+AE65</f>
        <v>0</v>
      </c>
      <c r="AF57" s="101">
        <f t="shared" ref="AF57:AF58" si="50">AF58+AF59+AF60+AF61+AF62+AF63+AF64+AF65</f>
        <v>0</v>
      </c>
      <c r="AG57" s="101">
        <f t="shared" ref="AG57:AG58" si="51">AG58+AG59+AG60+AG61+AG62+AG63+AG64+AG65</f>
        <v>0</v>
      </c>
      <c r="AH57" s="101">
        <f t="shared" ref="AH57:AH58" si="52">AH58+AH59+AH60+AH61+AH62+AH63+AH64+AH65</f>
        <v>0</v>
      </c>
      <c r="AI57" s="101">
        <f t="shared" ref="AI57:AI58" si="53">AI58+AI59+AI60+AI61+AI62+AI63+AI64+AI65</f>
        <v>0</v>
      </c>
      <c r="AJ57" s="101">
        <f t="shared" ref="AJ57:AJ58" si="54">AJ58+AJ59+AJ60+AJ61+AJ62+AJ63+AJ64+AJ65</f>
        <v>0</v>
      </c>
      <c r="AK57" s="101">
        <f t="shared" ref="AK57:AK58" si="55">AK58+AK59+AK60+AK61+AK62+AK63+AK64+AK65</f>
        <v>0</v>
      </c>
      <c r="AL57" s="101">
        <f t="shared" ref="AL57:AL58" si="56">AL58+AL59+AL60+AL61+AL62+AL63+AL64+AL65</f>
        <v>0</v>
      </c>
      <c r="AM57" s="101">
        <f t="shared" ref="AM57:AM58" si="57">AM58+AM59+AM60+AM61+AM62+AM63+AM64+AM65</f>
        <v>0</v>
      </c>
      <c r="AN57" s="101">
        <f t="shared" ref="AN57:AN58" si="58">AN58+AN59+AN60+AN61+AN62+AN63+AN64+AN65</f>
        <v>0</v>
      </c>
      <c r="AO57" s="101">
        <f t="shared" ref="AO57:AO58" si="59">AO58+AO59+AO60+AO61+AO62+AO63+AO64+AO65</f>
        <v>0</v>
      </c>
      <c r="AP57" s="101">
        <f t="shared" ref="AP57:AP58" si="60">AP58+AP59+AP60+AP61+AP62+AP63+AP64+AP65</f>
        <v>0</v>
      </c>
      <c r="AQ57" s="101">
        <f t="shared" ref="AQ57:AQ58" si="61">AQ58+AQ59+AQ60+AQ61+AQ62+AQ63+AQ64+AQ65</f>
        <v>0</v>
      </c>
      <c r="AR57" s="101">
        <f t="shared" ref="AR57:AR58" si="62">AR58+AR59+AR60+AR61+AR62+AR63+AR64+AR65</f>
        <v>0</v>
      </c>
      <c r="AS57" s="101">
        <f t="shared" ref="AS57:AS58" si="63">AS58+AS59+AS60+AS61+AS62+AS63+AS64+AS65</f>
        <v>0</v>
      </c>
      <c r="AT57" s="101">
        <f t="shared" ref="AT57:AT58" si="64">AT58+AT59+AT60+AT61+AT62+AT63+AT64+AT65</f>
        <v>0</v>
      </c>
      <c r="AU57" s="101">
        <f t="shared" ref="AU57:AU58" si="65">AU58+AU59+AU60+AU61+AU62+AU63+AU64+AU65</f>
        <v>0</v>
      </c>
      <c r="AV57" s="101">
        <f t="shared" ref="AV57:AV58" si="66">AV58+AV59+AV60+AV61+AV62+AV63+AV64+AV65</f>
        <v>0</v>
      </c>
      <c r="AW57" s="101">
        <f t="shared" ref="AW57:AW58" si="67">AW58+AW59+AW60+AW61+AW62+AW63+AW64+AW65</f>
        <v>0</v>
      </c>
      <c r="AX57" s="101">
        <f t="shared" ref="AX57:AX58" si="68">AX58+AX59+AX60+AX61+AX62+AX63+AX64+AX65</f>
        <v>0</v>
      </c>
      <c r="AY57" s="101">
        <f t="shared" ref="AY57:AY58" si="69">AY58+AY59+AY60+AY61+AY62+AY63+AY64+AY65</f>
        <v>0</v>
      </c>
      <c r="AZ57" s="101">
        <f t="shared" ref="AZ57:AZ58" si="70">AZ58+AZ59+AZ60+AZ61+AZ62+AZ63+AZ64+AZ65</f>
        <v>0</v>
      </c>
      <c r="BA57" s="459" t="s">
        <v>105</v>
      </c>
    </row>
    <row r="58" spans="1:53" ht="31.5" x14ac:dyDescent="0.25">
      <c r="A58" s="34"/>
      <c r="B58" s="40" t="s">
        <v>151</v>
      </c>
      <c r="C58" s="94" t="s">
        <v>152</v>
      </c>
      <c r="D58" s="101" t="s">
        <v>91</v>
      </c>
      <c r="E58" s="101">
        <f t="shared" si="23"/>
        <v>0</v>
      </c>
      <c r="F58" s="101">
        <f t="shared" si="24"/>
        <v>0</v>
      </c>
      <c r="G58" s="101">
        <f t="shared" si="25"/>
        <v>0</v>
      </c>
      <c r="H58" s="101">
        <f t="shared" si="26"/>
        <v>0</v>
      </c>
      <c r="I58" s="101">
        <f t="shared" si="27"/>
        <v>0</v>
      </c>
      <c r="J58" s="101">
        <f t="shared" si="28"/>
        <v>0</v>
      </c>
      <c r="K58" s="101">
        <f t="shared" si="29"/>
        <v>0</v>
      </c>
      <c r="L58" s="101">
        <f t="shared" si="30"/>
        <v>0</v>
      </c>
      <c r="M58" s="101">
        <f t="shared" si="31"/>
        <v>0</v>
      </c>
      <c r="N58" s="101">
        <f t="shared" si="32"/>
        <v>0</v>
      </c>
      <c r="O58" s="101">
        <f t="shared" si="33"/>
        <v>0</v>
      </c>
      <c r="P58" s="101">
        <f t="shared" si="34"/>
        <v>0</v>
      </c>
      <c r="Q58" s="101">
        <f t="shared" si="35"/>
        <v>0</v>
      </c>
      <c r="R58" s="101">
        <f t="shared" si="36"/>
        <v>0</v>
      </c>
      <c r="S58" s="101">
        <f t="shared" si="37"/>
        <v>0</v>
      </c>
      <c r="T58" s="101">
        <f t="shared" si="38"/>
        <v>0</v>
      </c>
      <c r="U58" s="101">
        <f t="shared" si="39"/>
        <v>0</v>
      </c>
      <c r="V58" s="101">
        <f t="shared" si="40"/>
        <v>0</v>
      </c>
      <c r="W58" s="101">
        <f t="shared" si="41"/>
        <v>0</v>
      </c>
      <c r="X58" s="101">
        <f t="shared" si="42"/>
        <v>0</v>
      </c>
      <c r="Y58" s="101">
        <f t="shared" si="43"/>
        <v>0</v>
      </c>
      <c r="Z58" s="101">
        <f t="shared" si="44"/>
        <v>0</v>
      </c>
      <c r="AA58" s="101">
        <f t="shared" si="45"/>
        <v>0</v>
      </c>
      <c r="AB58" s="101">
        <f t="shared" si="46"/>
        <v>0</v>
      </c>
      <c r="AC58" s="101">
        <f t="shared" si="47"/>
        <v>0</v>
      </c>
      <c r="AD58" s="101">
        <f t="shared" si="48"/>
        <v>0</v>
      </c>
      <c r="AE58" s="101">
        <f t="shared" si="49"/>
        <v>0</v>
      </c>
      <c r="AF58" s="101">
        <f t="shared" si="50"/>
        <v>0</v>
      </c>
      <c r="AG58" s="101">
        <f t="shared" si="51"/>
        <v>0</v>
      </c>
      <c r="AH58" s="101">
        <f t="shared" si="52"/>
        <v>0</v>
      </c>
      <c r="AI58" s="101">
        <f t="shared" si="53"/>
        <v>0</v>
      </c>
      <c r="AJ58" s="101">
        <f t="shared" si="54"/>
        <v>0</v>
      </c>
      <c r="AK58" s="101">
        <f t="shared" si="55"/>
        <v>0</v>
      </c>
      <c r="AL58" s="101">
        <f t="shared" si="56"/>
        <v>0</v>
      </c>
      <c r="AM58" s="101">
        <f t="shared" si="57"/>
        <v>0</v>
      </c>
      <c r="AN58" s="101">
        <f t="shared" si="58"/>
        <v>0</v>
      </c>
      <c r="AO58" s="101">
        <f t="shared" si="59"/>
        <v>0</v>
      </c>
      <c r="AP58" s="101">
        <f t="shared" si="60"/>
        <v>0</v>
      </c>
      <c r="AQ58" s="101">
        <f t="shared" si="61"/>
        <v>0</v>
      </c>
      <c r="AR58" s="101">
        <f t="shared" si="62"/>
        <v>0</v>
      </c>
      <c r="AS58" s="101">
        <f t="shared" si="63"/>
        <v>0</v>
      </c>
      <c r="AT58" s="101">
        <f t="shared" si="64"/>
        <v>0</v>
      </c>
      <c r="AU58" s="101">
        <f t="shared" si="65"/>
        <v>0</v>
      </c>
      <c r="AV58" s="101">
        <f t="shared" si="66"/>
        <v>0</v>
      </c>
      <c r="AW58" s="101">
        <f t="shared" si="67"/>
        <v>0</v>
      </c>
      <c r="AX58" s="101">
        <f t="shared" si="68"/>
        <v>0</v>
      </c>
      <c r="AY58" s="101">
        <f t="shared" si="69"/>
        <v>0</v>
      </c>
      <c r="AZ58" s="101">
        <f t="shared" si="70"/>
        <v>0</v>
      </c>
      <c r="BA58" s="132" t="s">
        <v>105</v>
      </c>
    </row>
    <row r="59" spans="1:53" ht="31.5" x14ac:dyDescent="0.25">
      <c r="A59" s="34"/>
      <c r="B59" s="40" t="s">
        <v>153</v>
      </c>
      <c r="C59" s="94" t="s">
        <v>154</v>
      </c>
      <c r="D59" s="101" t="s">
        <v>91</v>
      </c>
      <c r="E59" s="101">
        <v>0</v>
      </c>
      <c r="F59" s="101">
        <v>0</v>
      </c>
      <c r="G59" s="101">
        <v>0</v>
      </c>
      <c r="H59" s="101">
        <v>0</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101">
        <v>0</v>
      </c>
      <c r="AC59" s="101">
        <v>0</v>
      </c>
      <c r="AD59" s="101">
        <v>0</v>
      </c>
      <c r="AE59" s="101">
        <v>0</v>
      </c>
      <c r="AF59" s="101">
        <v>0</v>
      </c>
      <c r="AG59" s="101">
        <v>0</v>
      </c>
      <c r="AH59" s="101">
        <v>0</v>
      </c>
      <c r="AI59" s="101">
        <v>0</v>
      </c>
      <c r="AJ59" s="101">
        <v>0</v>
      </c>
      <c r="AK59" s="101">
        <v>0</v>
      </c>
      <c r="AL59" s="101">
        <v>0</v>
      </c>
      <c r="AM59" s="101">
        <v>0</v>
      </c>
      <c r="AN59" s="101">
        <v>0</v>
      </c>
      <c r="AO59" s="101">
        <v>0</v>
      </c>
      <c r="AP59" s="101">
        <v>0</v>
      </c>
      <c r="AQ59" s="101">
        <v>0</v>
      </c>
      <c r="AR59" s="101">
        <v>0</v>
      </c>
      <c r="AS59" s="101">
        <v>0</v>
      </c>
      <c r="AT59" s="101">
        <v>0</v>
      </c>
      <c r="AU59" s="101">
        <v>0</v>
      </c>
      <c r="AV59" s="101">
        <v>0</v>
      </c>
      <c r="AW59" s="101">
        <v>0</v>
      </c>
      <c r="AX59" s="101">
        <v>0</v>
      </c>
      <c r="AY59" s="101">
        <v>0</v>
      </c>
      <c r="AZ59" s="101">
        <v>0</v>
      </c>
      <c r="BA59" s="132" t="s">
        <v>105</v>
      </c>
    </row>
    <row r="60" spans="1:53" ht="31.5" x14ac:dyDescent="0.25">
      <c r="A60" s="34"/>
      <c r="B60" s="40" t="s">
        <v>155</v>
      </c>
      <c r="C60" s="94" t="s">
        <v>156</v>
      </c>
      <c r="D60" s="101" t="s">
        <v>91</v>
      </c>
      <c r="E60" s="101">
        <v>0</v>
      </c>
      <c r="F60" s="101">
        <v>0</v>
      </c>
      <c r="G60" s="101">
        <v>0</v>
      </c>
      <c r="H60" s="101">
        <v>0</v>
      </c>
      <c r="I60" s="101">
        <v>0</v>
      </c>
      <c r="J60" s="101">
        <v>0</v>
      </c>
      <c r="K60" s="101">
        <v>0</v>
      </c>
      <c r="L60" s="101">
        <v>0</v>
      </c>
      <c r="M60" s="101">
        <v>0</v>
      </c>
      <c r="N60" s="101">
        <v>0</v>
      </c>
      <c r="O60" s="101">
        <v>0</v>
      </c>
      <c r="P60" s="101">
        <v>0</v>
      </c>
      <c r="Q60" s="101">
        <v>0</v>
      </c>
      <c r="R60" s="101">
        <v>0</v>
      </c>
      <c r="S60" s="101">
        <v>0</v>
      </c>
      <c r="T60" s="101">
        <v>0</v>
      </c>
      <c r="U60" s="101">
        <v>0</v>
      </c>
      <c r="V60" s="101">
        <v>0</v>
      </c>
      <c r="W60" s="101">
        <v>0</v>
      </c>
      <c r="X60" s="101">
        <v>0</v>
      </c>
      <c r="Y60" s="101">
        <v>0</v>
      </c>
      <c r="Z60" s="101">
        <v>0</v>
      </c>
      <c r="AA60" s="101">
        <v>0</v>
      </c>
      <c r="AB60" s="101">
        <v>0</v>
      </c>
      <c r="AC60" s="101">
        <v>0</v>
      </c>
      <c r="AD60" s="101">
        <v>0</v>
      </c>
      <c r="AE60" s="101">
        <v>0</v>
      </c>
      <c r="AF60" s="101">
        <v>0</v>
      </c>
      <c r="AG60" s="101">
        <v>0</v>
      </c>
      <c r="AH60" s="101">
        <v>0</v>
      </c>
      <c r="AI60" s="101">
        <v>0</v>
      </c>
      <c r="AJ60" s="101">
        <v>0</v>
      </c>
      <c r="AK60" s="101">
        <v>0</v>
      </c>
      <c r="AL60" s="101">
        <v>0</v>
      </c>
      <c r="AM60" s="101">
        <v>0</v>
      </c>
      <c r="AN60" s="101">
        <v>0</v>
      </c>
      <c r="AO60" s="101">
        <v>0</v>
      </c>
      <c r="AP60" s="101">
        <v>0</v>
      </c>
      <c r="AQ60" s="101">
        <v>0</v>
      </c>
      <c r="AR60" s="101">
        <v>0</v>
      </c>
      <c r="AS60" s="101">
        <v>0</v>
      </c>
      <c r="AT60" s="101">
        <v>0</v>
      </c>
      <c r="AU60" s="101">
        <v>0</v>
      </c>
      <c r="AV60" s="101">
        <v>0</v>
      </c>
      <c r="AW60" s="101">
        <v>0</v>
      </c>
      <c r="AX60" s="101">
        <v>0</v>
      </c>
      <c r="AY60" s="101">
        <v>0</v>
      </c>
      <c r="AZ60" s="101">
        <v>0</v>
      </c>
      <c r="BA60" s="132" t="s">
        <v>105</v>
      </c>
    </row>
    <row r="61" spans="1:53" ht="31.5" x14ac:dyDescent="0.25">
      <c r="A61" s="34"/>
      <c r="B61" s="40" t="s">
        <v>157</v>
      </c>
      <c r="C61" s="94" t="s">
        <v>158</v>
      </c>
      <c r="D61" s="101" t="s">
        <v>91</v>
      </c>
      <c r="E61" s="101">
        <v>0</v>
      </c>
      <c r="F61" s="101">
        <v>0</v>
      </c>
      <c r="G61" s="101">
        <v>0</v>
      </c>
      <c r="H61" s="101">
        <v>0</v>
      </c>
      <c r="I61" s="101">
        <v>0</v>
      </c>
      <c r="J61" s="101">
        <v>0</v>
      </c>
      <c r="K61" s="101">
        <v>0</v>
      </c>
      <c r="L61" s="101">
        <v>0</v>
      </c>
      <c r="M61" s="101">
        <v>0</v>
      </c>
      <c r="N61" s="101">
        <v>0</v>
      </c>
      <c r="O61" s="101">
        <v>0</v>
      </c>
      <c r="P61" s="101">
        <v>0</v>
      </c>
      <c r="Q61" s="101">
        <v>0</v>
      </c>
      <c r="R61" s="101">
        <v>0</v>
      </c>
      <c r="S61" s="101">
        <v>0</v>
      </c>
      <c r="T61" s="101">
        <v>0</v>
      </c>
      <c r="U61" s="101">
        <v>0</v>
      </c>
      <c r="V61" s="101">
        <v>0</v>
      </c>
      <c r="W61" s="101">
        <v>0</v>
      </c>
      <c r="X61" s="101">
        <v>0</v>
      </c>
      <c r="Y61" s="101">
        <v>0</v>
      </c>
      <c r="Z61" s="101">
        <v>0</v>
      </c>
      <c r="AA61" s="101">
        <v>0</v>
      </c>
      <c r="AB61" s="101">
        <v>0</v>
      </c>
      <c r="AC61" s="101">
        <v>0</v>
      </c>
      <c r="AD61" s="101">
        <v>0</v>
      </c>
      <c r="AE61" s="101">
        <v>0</v>
      </c>
      <c r="AF61" s="101">
        <v>0</v>
      </c>
      <c r="AG61" s="101">
        <v>0</v>
      </c>
      <c r="AH61" s="101">
        <v>0</v>
      </c>
      <c r="AI61" s="101">
        <v>0</v>
      </c>
      <c r="AJ61" s="101">
        <v>0</v>
      </c>
      <c r="AK61" s="101">
        <v>0</v>
      </c>
      <c r="AL61" s="101">
        <v>0</v>
      </c>
      <c r="AM61" s="101">
        <v>0</v>
      </c>
      <c r="AN61" s="101">
        <v>0</v>
      </c>
      <c r="AO61" s="101">
        <v>0</v>
      </c>
      <c r="AP61" s="101">
        <v>0</v>
      </c>
      <c r="AQ61" s="101">
        <v>0</v>
      </c>
      <c r="AR61" s="101">
        <v>0</v>
      </c>
      <c r="AS61" s="101">
        <v>0</v>
      </c>
      <c r="AT61" s="101">
        <v>0</v>
      </c>
      <c r="AU61" s="101">
        <v>0</v>
      </c>
      <c r="AV61" s="101">
        <v>0</v>
      </c>
      <c r="AW61" s="101">
        <v>0</v>
      </c>
      <c r="AX61" s="101">
        <v>0</v>
      </c>
      <c r="AY61" s="101">
        <v>0</v>
      </c>
      <c r="AZ61" s="101">
        <v>0</v>
      </c>
      <c r="BA61" s="132" t="s">
        <v>105</v>
      </c>
    </row>
    <row r="62" spans="1:53" ht="31.5" x14ac:dyDescent="0.25">
      <c r="A62" s="34"/>
      <c r="B62" s="40" t="s">
        <v>159</v>
      </c>
      <c r="C62" s="94" t="s">
        <v>160</v>
      </c>
      <c r="D62" s="101" t="s">
        <v>91</v>
      </c>
      <c r="E62" s="101">
        <v>0</v>
      </c>
      <c r="F62" s="101">
        <v>0</v>
      </c>
      <c r="G62" s="101">
        <v>0</v>
      </c>
      <c r="H62" s="101">
        <v>0</v>
      </c>
      <c r="I62" s="101">
        <v>0</v>
      </c>
      <c r="J62" s="101">
        <v>0</v>
      </c>
      <c r="K62" s="101">
        <v>0</v>
      </c>
      <c r="L62" s="101">
        <v>0</v>
      </c>
      <c r="M62" s="101">
        <v>0</v>
      </c>
      <c r="N62" s="101">
        <v>0</v>
      </c>
      <c r="O62" s="101">
        <v>0</v>
      </c>
      <c r="P62" s="101">
        <v>0</v>
      </c>
      <c r="Q62" s="101">
        <v>0</v>
      </c>
      <c r="R62" s="101">
        <v>0</v>
      </c>
      <c r="S62" s="101">
        <v>0</v>
      </c>
      <c r="T62" s="101">
        <v>0</v>
      </c>
      <c r="U62" s="101">
        <v>0</v>
      </c>
      <c r="V62" s="101">
        <v>0</v>
      </c>
      <c r="W62" s="101">
        <v>0</v>
      </c>
      <c r="X62" s="101">
        <v>0</v>
      </c>
      <c r="Y62" s="101">
        <v>0</v>
      </c>
      <c r="Z62" s="101">
        <v>0</v>
      </c>
      <c r="AA62" s="101">
        <v>0</v>
      </c>
      <c r="AB62" s="101">
        <v>0</v>
      </c>
      <c r="AC62" s="101">
        <v>0</v>
      </c>
      <c r="AD62" s="101">
        <v>0</v>
      </c>
      <c r="AE62" s="101">
        <v>0</v>
      </c>
      <c r="AF62" s="101">
        <v>0</v>
      </c>
      <c r="AG62" s="101">
        <v>0</v>
      </c>
      <c r="AH62" s="101">
        <v>0</v>
      </c>
      <c r="AI62" s="101">
        <v>0</v>
      </c>
      <c r="AJ62" s="101">
        <v>0</v>
      </c>
      <c r="AK62" s="101">
        <v>0</v>
      </c>
      <c r="AL62" s="101">
        <v>0</v>
      </c>
      <c r="AM62" s="101">
        <v>0</v>
      </c>
      <c r="AN62" s="101">
        <v>0</v>
      </c>
      <c r="AO62" s="101">
        <v>0</v>
      </c>
      <c r="AP62" s="101">
        <v>0</v>
      </c>
      <c r="AQ62" s="101">
        <v>0</v>
      </c>
      <c r="AR62" s="101">
        <v>0</v>
      </c>
      <c r="AS62" s="101">
        <v>0</v>
      </c>
      <c r="AT62" s="101">
        <v>0</v>
      </c>
      <c r="AU62" s="101">
        <v>0</v>
      </c>
      <c r="AV62" s="101">
        <v>0</v>
      </c>
      <c r="AW62" s="101">
        <v>0</v>
      </c>
      <c r="AX62" s="101">
        <v>0</v>
      </c>
      <c r="AY62" s="101">
        <v>0</v>
      </c>
      <c r="AZ62" s="101">
        <v>0</v>
      </c>
      <c r="BA62" s="132" t="s">
        <v>105</v>
      </c>
    </row>
    <row r="63" spans="1:53" ht="31.5" x14ac:dyDescent="0.25">
      <c r="A63" s="34"/>
      <c r="B63" s="40" t="s">
        <v>161</v>
      </c>
      <c r="C63" s="94" t="s">
        <v>162</v>
      </c>
      <c r="D63" s="101" t="s">
        <v>91</v>
      </c>
      <c r="E63" s="101">
        <v>0</v>
      </c>
      <c r="F63" s="101">
        <v>0</v>
      </c>
      <c r="G63" s="101">
        <v>0</v>
      </c>
      <c r="H63" s="101">
        <v>0</v>
      </c>
      <c r="I63" s="101">
        <v>0</v>
      </c>
      <c r="J63" s="101">
        <v>0</v>
      </c>
      <c r="K63" s="101">
        <v>0</v>
      </c>
      <c r="L63" s="101">
        <v>0</v>
      </c>
      <c r="M63" s="101">
        <v>0</v>
      </c>
      <c r="N63" s="101">
        <v>0</v>
      </c>
      <c r="O63" s="101">
        <v>0</v>
      </c>
      <c r="P63" s="101">
        <v>0</v>
      </c>
      <c r="Q63" s="101">
        <v>0</v>
      </c>
      <c r="R63" s="101">
        <v>0</v>
      </c>
      <c r="S63" s="101">
        <v>0</v>
      </c>
      <c r="T63" s="101">
        <v>0</v>
      </c>
      <c r="U63" s="101">
        <v>0</v>
      </c>
      <c r="V63" s="101">
        <v>0</v>
      </c>
      <c r="W63" s="101">
        <v>0</v>
      </c>
      <c r="X63" s="101">
        <v>0</v>
      </c>
      <c r="Y63" s="101">
        <v>0</v>
      </c>
      <c r="Z63" s="101">
        <v>0</v>
      </c>
      <c r="AA63" s="101">
        <v>0</v>
      </c>
      <c r="AB63" s="101">
        <v>0</v>
      </c>
      <c r="AC63" s="101">
        <v>0</v>
      </c>
      <c r="AD63" s="101">
        <v>0</v>
      </c>
      <c r="AE63" s="101">
        <v>0</v>
      </c>
      <c r="AF63" s="101">
        <v>0</v>
      </c>
      <c r="AG63" s="101">
        <v>0</v>
      </c>
      <c r="AH63" s="101">
        <v>0</v>
      </c>
      <c r="AI63" s="101">
        <v>0</v>
      </c>
      <c r="AJ63" s="101">
        <v>0</v>
      </c>
      <c r="AK63" s="101">
        <v>0</v>
      </c>
      <c r="AL63" s="101">
        <v>0</v>
      </c>
      <c r="AM63" s="101">
        <v>0</v>
      </c>
      <c r="AN63" s="101">
        <v>0</v>
      </c>
      <c r="AO63" s="101">
        <v>0</v>
      </c>
      <c r="AP63" s="101">
        <v>0</v>
      </c>
      <c r="AQ63" s="101">
        <v>0</v>
      </c>
      <c r="AR63" s="101">
        <v>0</v>
      </c>
      <c r="AS63" s="101">
        <v>0</v>
      </c>
      <c r="AT63" s="101">
        <v>0</v>
      </c>
      <c r="AU63" s="101">
        <v>0</v>
      </c>
      <c r="AV63" s="101">
        <v>0</v>
      </c>
      <c r="AW63" s="101">
        <v>0</v>
      </c>
      <c r="AX63" s="101">
        <v>0</v>
      </c>
      <c r="AY63" s="101">
        <v>0</v>
      </c>
      <c r="AZ63" s="101">
        <v>0</v>
      </c>
      <c r="BA63" s="132" t="s">
        <v>105</v>
      </c>
    </row>
    <row r="64" spans="1:53" ht="31.5" x14ac:dyDescent="0.25">
      <c r="A64" s="34"/>
      <c r="B64" s="40" t="s">
        <v>163</v>
      </c>
      <c r="C64" s="94" t="s">
        <v>164</v>
      </c>
      <c r="D64" s="101" t="s">
        <v>91</v>
      </c>
      <c r="E64" s="101">
        <v>0</v>
      </c>
      <c r="F64" s="101">
        <v>0</v>
      </c>
      <c r="G64" s="101">
        <v>0</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101">
        <v>0</v>
      </c>
      <c r="AC64" s="101">
        <v>0</v>
      </c>
      <c r="AD64" s="101">
        <v>0</v>
      </c>
      <c r="AE64" s="101">
        <v>0</v>
      </c>
      <c r="AF64" s="101">
        <v>0</v>
      </c>
      <c r="AG64" s="101">
        <v>0</v>
      </c>
      <c r="AH64" s="101">
        <v>0</v>
      </c>
      <c r="AI64" s="101">
        <v>0</v>
      </c>
      <c r="AJ64" s="101">
        <v>0</v>
      </c>
      <c r="AK64" s="101">
        <v>0</v>
      </c>
      <c r="AL64" s="101">
        <v>0</v>
      </c>
      <c r="AM64" s="101">
        <v>0</v>
      </c>
      <c r="AN64" s="101">
        <v>0</v>
      </c>
      <c r="AO64" s="101">
        <v>0</v>
      </c>
      <c r="AP64" s="101">
        <v>0</v>
      </c>
      <c r="AQ64" s="101">
        <v>0</v>
      </c>
      <c r="AR64" s="101">
        <v>0</v>
      </c>
      <c r="AS64" s="101">
        <v>0</v>
      </c>
      <c r="AT64" s="101">
        <v>0</v>
      </c>
      <c r="AU64" s="101">
        <v>0</v>
      </c>
      <c r="AV64" s="101">
        <v>0</v>
      </c>
      <c r="AW64" s="101">
        <v>0</v>
      </c>
      <c r="AX64" s="101">
        <v>0</v>
      </c>
      <c r="AY64" s="101">
        <v>0</v>
      </c>
      <c r="AZ64" s="101">
        <v>0</v>
      </c>
      <c r="BA64" s="132" t="s">
        <v>105</v>
      </c>
    </row>
    <row r="65" spans="1:54" ht="31.5" x14ac:dyDescent="0.25">
      <c r="A65" s="34"/>
      <c r="B65" s="40" t="s">
        <v>165</v>
      </c>
      <c r="C65" s="94" t="s">
        <v>166</v>
      </c>
      <c r="D65" s="101" t="s">
        <v>91</v>
      </c>
      <c r="E65" s="101">
        <v>0</v>
      </c>
      <c r="F65" s="101">
        <v>0</v>
      </c>
      <c r="G65" s="101">
        <v>0</v>
      </c>
      <c r="H65" s="101">
        <v>0</v>
      </c>
      <c r="I65" s="101">
        <v>0</v>
      </c>
      <c r="J65" s="101">
        <v>0</v>
      </c>
      <c r="K65" s="101">
        <v>0</v>
      </c>
      <c r="L65" s="101">
        <v>0</v>
      </c>
      <c r="M65" s="101">
        <v>0</v>
      </c>
      <c r="N65" s="101">
        <v>0</v>
      </c>
      <c r="O65" s="101">
        <v>0</v>
      </c>
      <c r="P65" s="101">
        <v>0</v>
      </c>
      <c r="Q65" s="101">
        <v>0</v>
      </c>
      <c r="R65" s="101">
        <v>0</v>
      </c>
      <c r="S65" s="101">
        <v>0</v>
      </c>
      <c r="T65" s="101">
        <v>0</v>
      </c>
      <c r="U65" s="101">
        <v>0</v>
      </c>
      <c r="V65" s="101">
        <v>0</v>
      </c>
      <c r="W65" s="101">
        <v>0</v>
      </c>
      <c r="X65" s="101">
        <v>0</v>
      </c>
      <c r="Y65" s="101">
        <v>0</v>
      </c>
      <c r="Z65" s="101">
        <v>0</v>
      </c>
      <c r="AA65" s="101">
        <v>0</v>
      </c>
      <c r="AB65" s="101">
        <v>0</v>
      </c>
      <c r="AC65" s="101">
        <v>0</v>
      </c>
      <c r="AD65" s="101">
        <v>0</v>
      </c>
      <c r="AE65" s="101">
        <v>0</v>
      </c>
      <c r="AF65" s="101">
        <v>0</v>
      </c>
      <c r="AG65" s="101">
        <v>0</v>
      </c>
      <c r="AH65" s="101">
        <v>0</v>
      </c>
      <c r="AI65" s="101">
        <v>0</v>
      </c>
      <c r="AJ65" s="101">
        <v>0</v>
      </c>
      <c r="AK65" s="101">
        <v>0</v>
      </c>
      <c r="AL65" s="101">
        <v>0</v>
      </c>
      <c r="AM65" s="101">
        <v>0</v>
      </c>
      <c r="AN65" s="101">
        <v>0</v>
      </c>
      <c r="AO65" s="101">
        <v>0</v>
      </c>
      <c r="AP65" s="101">
        <v>0</v>
      </c>
      <c r="AQ65" s="101">
        <v>0</v>
      </c>
      <c r="AR65" s="101">
        <v>0</v>
      </c>
      <c r="AS65" s="101">
        <v>0</v>
      </c>
      <c r="AT65" s="101">
        <v>0</v>
      </c>
      <c r="AU65" s="101">
        <v>0</v>
      </c>
      <c r="AV65" s="101">
        <v>0</v>
      </c>
      <c r="AW65" s="101">
        <v>0</v>
      </c>
      <c r="AX65" s="101">
        <v>0</v>
      </c>
      <c r="AY65" s="101">
        <v>0</v>
      </c>
      <c r="AZ65" s="101">
        <v>0</v>
      </c>
      <c r="BA65" s="132" t="s">
        <v>105</v>
      </c>
    </row>
    <row r="66" spans="1:54" ht="47.25" x14ac:dyDescent="0.25">
      <c r="A66" s="34"/>
      <c r="B66" s="40" t="s">
        <v>167</v>
      </c>
      <c r="C66" s="94" t="s">
        <v>168</v>
      </c>
      <c r="D66" s="101" t="s">
        <v>91</v>
      </c>
      <c r="E66" s="101">
        <v>0</v>
      </c>
      <c r="F66" s="101">
        <v>0</v>
      </c>
      <c r="G66" s="101">
        <v>0</v>
      </c>
      <c r="H66" s="101">
        <v>0</v>
      </c>
      <c r="I66" s="101">
        <v>0</v>
      </c>
      <c r="J66" s="101">
        <v>0</v>
      </c>
      <c r="K66" s="101">
        <v>0</v>
      </c>
      <c r="L66" s="101">
        <v>0</v>
      </c>
      <c r="M66" s="101">
        <v>0</v>
      </c>
      <c r="N66" s="101">
        <v>0</v>
      </c>
      <c r="O66" s="101">
        <v>0</v>
      </c>
      <c r="P66" s="101">
        <v>0</v>
      </c>
      <c r="Q66" s="101">
        <v>0</v>
      </c>
      <c r="R66" s="101">
        <v>0</v>
      </c>
      <c r="S66" s="101">
        <v>0</v>
      </c>
      <c r="T66" s="101">
        <v>0</v>
      </c>
      <c r="U66" s="101">
        <v>0</v>
      </c>
      <c r="V66" s="101">
        <v>0</v>
      </c>
      <c r="W66" s="101">
        <v>0</v>
      </c>
      <c r="X66" s="101">
        <v>0</v>
      </c>
      <c r="Y66" s="101">
        <v>0</v>
      </c>
      <c r="Z66" s="101">
        <v>0</v>
      </c>
      <c r="AA66" s="101">
        <v>0</v>
      </c>
      <c r="AB66" s="101">
        <v>0</v>
      </c>
      <c r="AC66" s="101">
        <v>0</v>
      </c>
      <c r="AD66" s="101">
        <v>0</v>
      </c>
      <c r="AE66" s="101">
        <v>0</v>
      </c>
      <c r="AF66" s="101">
        <v>0</v>
      </c>
      <c r="AG66" s="101">
        <v>0</v>
      </c>
      <c r="AH66" s="101">
        <v>0</v>
      </c>
      <c r="AI66" s="101">
        <v>0</v>
      </c>
      <c r="AJ66" s="101">
        <v>0</v>
      </c>
      <c r="AK66" s="101">
        <v>0</v>
      </c>
      <c r="AL66" s="101">
        <v>0</v>
      </c>
      <c r="AM66" s="101">
        <v>0</v>
      </c>
      <c r="AN66" s="101">
        <v>0</v>
      </c>
      <c r="AO66" s="101">
        <v>0</v>
      </c>
      <c r="AP66" s="101">
        <v>0</v>
      </c>
      <c r="AQ66" s="101">
        <v>0</v>
      </c>
      <c r="AR66" s="101">
        <v>0</v>
      </c>
      <c r="AS66" s="101">
        <v>0</v>
      </c>
      <c r="AT66" s="101">
        <v>0</v>
      </c>
      <c r="AU66" s="101">
        <v>0</v>
      </c>
      <c r="AV66" s="101">
        <v>0</v>
      </c>
      <c r="AW66" s="101">
        <v>0</v>
      </c>
      <c r="AX66" s="101">
        <v>0</v>
      </c>
      <c r="AY66" s="101">
        <v>0</v>
      </c>
      <c r="AZ66" s="101">
        <v>0</v>
      </c>
      <c r="BA66" s="132" t="s">
        <v>105</v>
      </c>
    </row>
    <row r="67" spans="1:54" ht="47.25" x14ac:dyDescent="0.25">
      <c r="A67" s="34"/>
      <c r="B67" s="40" t="s">
        <v>169</v>
      </c>
      <c r="C67" s="94" t="s">
        <v>170</v>
      </c>
      <c r="D67" s="101" t="s">
        <v>91</v>
      </c>
      <c r="E67" s="101">
        <v>0</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101">
        <v>0</v>
      </c>
      <c r="AO67" s="101">
        <v>0</v>
      </c>
      <c r="AP67" s="101">
        <v>0</v>
      </c>
      <c r="AQ67" s="101">
        <v>0</v>
      </c>
      <c r="AR67" s="101">
        <v>0</v>
      </c>
      <c r="AS67" s="101">
        <v>0</v>
      </c>
      <c r="AT67" s="101">
        <v>0</v>
      </c>
      <c r="AU67" s="101">
        <v>0</v>
      </c>
      <c r="AV67" s="101">
        <v>0</v>
      </c>
      <c r="AW67" s="101">
        <v>0</v>
      </c>
      <c r="AX67" s="101">
        <v>0</v>
      </c>
      <c r="AY67" s="101">
        <v>0</v>
      </c>
      <c r="AZ67" s="101">
        <v>0</v>
      </c>
      <c r="BA67" s="132" t="s">
        <v>105</v>
      </c>
    </row>
    <row r="68" spans="1:54" ht="31.5" x14ac:dyDescent="0.25">
      <c r="A68" s="34"/>
      <c r="B68" s="40" t="s">
        <v>171</v>
      </c>
      <c r="C68" s="94" t="s">
        <v>172</v>
      </c>
      <c r="D68" s="101" t="s">
        <v>91</v>
      </c>
      <c r="E68" s="101">
        <v>0</v>
      </c>
      <c r="F68" s="101">
        <v>0</v>
      </c>
      <c r="G68" s="101">
        <v>0</v>
      </c>
      <c r="H68" s="101">
        <v>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32" t="s">
        <v>105</v>
      </c>
    </row>
    <row r="69" spans="1:54" s="104" customFormat="1" ht="31.5" x14ac:dyDescent="0.25">
      <c r="A69" s="34"/>
      <c r="B69" s="40" t="s">
        <v>173</v>
      </c>
      <c r="C69" s="94" t="s">
        <v>174</v>
      </c>
      <c r="D69" s="101" t="s">
        <v>91</v>
      </c>
      <c r="E69" s="101">
        <v>0</v>
      </c>
      <c r="F69" s="101">
        <v>0</v>
      </c>
      <c r="G69" s="101">
        <v>0</v>
      </c>
      <c r="H69" s="101">
        <v>0</v>
      </c>
      <c r="I69" s="101">
        <v>0</v>
      </c>
      <c r="J69" s="101">
        <v>0</v>
      </c>
      <c r="K69" s="101">
        <v>0</v>
      </c>
      <c r="L69" s="101">
        <v>0</v>
      </c>
      <c r="M69" s="101">
        <v>0</v>
      </c>
      <c r="N69" s="101">
        <v>0</v>
      </c>
      <c r="O69" s="101">
        <v>0</v>
      </c>
      <c r="P69" s="101">
        <v>0</v>
      </c>
      <c r="Q69" s="101">
        <v>0</v>
      </c>
      <c r="R69" s="101">
        <v>0</v>
      </c>
      <c r="S69" s="101">
        <v>0</v>
      </c>
      <c r="T69" s="101">
        <v>0</v>
      </c>
      <c r="U69" s="101">
        <v>0</v>
      </c>
      <c r="V69" s="101">
        <v>0</v>
      </c>
      <c r="W69" s="101">
        <v>0</v>
      </c>
      <c r="X69" s="101">
        <v>0</v>
      </c>
      <c r="Y69" s="101">
        <v>0</v>
      </c>
      <c r="Z69" s="101">
        <v>0</v>
      </c>
      <c r="AA69" s="101">
        <v>0</v>
      </c>
      <c r="AB69" s="101">
        <v>0</v>
      </c>
      <c r="AC69" s="101">
        <v>0</v>
      </c>
      <c r="AD69" s="101">
        <v>0</v>
      </c>
      <c r="AE69" s="101">
        <v>0</v>
      </c>
      <c r="AF69" s="101">
        <v>0</v>
      </c>
      <c r="AG69" s="101">
        <v>0</v>
      </c>
      <c r="AH69" s="101">
        <v>0</v>
      </c>
      <c r="AI69" s="101">
        <v>0</v>
      </c>
      <c r="AJ69" s="101">
        <v>0</v>
      </c>
      <c r="AK69" s="101">
        <v>0</v>
      </c>
      <c r="AL69" s="101">
        <v>0</v>
      </c>
      <c r="AM69" s="101">
        <v>0</v>
      </c>
      <c r="AN69" s="101">
        <v>0</v>
      </c>
      <c r="AO69" s="101">
        <v>0</v>
      </c>
      <c r="AP69" s="101">
        <v>0</v>
      </c>
      <c r="AQ69" s="101">
        <v>0</v>
      </c>
      <c r="AR69" s="101">
        <v>0</v>
      </c>
      <c r="AS69" s="101">
        <v>0</v>
      </c>
      <c r="AT69" s="101">
        <v>0</v>
      </c>
      <c r="AU69" s="101">
        <v>0</v>
      </c>
      <c r="AV69" s="101">
        <v>0</v>
      </c>
      <c r="AW69" s="101">
        <v>0</v>
      </c>
      <c r="AX69" s="101">
        <v>0</v>
      </c>
      <c r="AY69" s="101">
        <v>0</v>
      </c>
      <c r="AZ69" s="101">
        <v>0</v>
      </c>
      <c r="BA69" s="132" t="s">
        <v>105</v>
      </c>
      <c r="BB69" s="56"/>
    </row>
    <row r="70" spans="1:54" ht="63" x14ac:dyDescent="0.25">
      <c r="A70" s="34">
        <v>3</v>
      </c>
      <c r="B70" s="35" t="s">
        <v>175</v>
      </c>
      <c r="C70" s="90" t="s">
        <v>176</v>
      </c>
      <c r="D70" s="105" t="s">
        <v>91</v>
      </c>
      <c r="E70" s="105">
        <f>E71+E72</f>
        <v>0</v>
      </c>
      <c r="F70" s="105">
        <f t="shared" ref="F70:AZ70" si="71">F71+F72</f>
        <v>0</v>
      </c>
      <c r="G70" s="105">
        <f t="shared" si="71"/>
        <v>0</v>
      </c>
      <c r="H70" s="105">
        <f t="shared" si="71"/>
        <v>0</v>
      </c>
      <c r="I70" s="105">
        <f t="shared" si="71"/>
        <v>0</v>
      </c>
      <c r="J70" s="105">
        <f t="shared" si="71"/>
        <v>0</v>
      </c>
      <c r="K70" s="105">
        <f t="shared" si="71"/>
        <v>0</v>
      </c>
      <c r="L70" s="105">
        <f t="shared" si="71"/>
        <v>0</v>
      </c>
      <c r="M70" s="105">
        <f t="shared" si="71"/>
        <v>0</v>
      </c>
      <c r="N70" s="105">
        <f t="shared" si="71"/>
        <v>0</v>
      </c>
      <c r="O70" s="105">
        <f t="shared" si="71"/>
        <v>0</v>
      </c>
      <c r="P70" s="105">
        <f t="shared" si="71"/>
        <v>0</v>
      </c>
      <c r="Q70" s="105">
        <f t="shared" si="71"/>
        <v>0</v>
      </c>
      <c r="R70" s="105">
        <f t="shared" si="71"/>
        <v>0</v>
      </c>
      <c r="S70" s="105">
        <f t="shared" si="71"/>
        <v>0</v>
      </c>
      <c r="T70" s="105">
        <f t="shared" si="71"/>
        <v>0</v>
      </c>
      <c r="U70" s="105">
        <f t="shared" si="71"/>
        <v>0</v>
      </c>
      <c r="V70" s="105">
        <f t="shared" si="71"/>
        <v>0</v>
      </c>
      <c r="W70" s="105">
        <f t="shared" si="71"/>
        <v>0</v>
      </c>
      <c r="X70" s="105">
        <f t="shared" si="71"/>
        <v>0</v>
      </c>
      <c r="Y70" s="105">
        <f t="shared" si="71"/>
        <v>0</v>
      </c>
      <c r="Z70" s="105">
        <f t="shared" si="71"/>
        <v>0</v>
      </c>
      <c r="AA70" s="105">
        <f t="shared" si="71"/>
        <v>0</v>
      </c>
      <c r="AB70" s="105">
        <f t="shared" si="71"/>
        <v>0</v>
      </c>
      <c r="AC70" s="105">
        <f t="shared" si="71"/>
        <v>0</v>
      </c>
      <c r="AD70" s="105">
        <f t="shared" si="71"/>
        <v>0</v>
      </c>
      <c r="AE70" s="105">
        <f t="shared" si="71"/>
        <v>0</v>
      </c>
      <c r="AF70" s="105">
        <f t="shared" si="71"/>
        <v>0</v>
      </c>
      <c r="AG70" s="105">
        <f t="shared" si="71"/>
        <v>0</v>
      </c>
      <c r="AH70" s="105">
        <f t="shared" si="71"/>
        <v>0</v>
      </c>
      <c r="AI70" s="105">
        <f t="shared" si="71"/>
        <v>0</v>
      </c>
      <c r="AJ70" s="105">
        <f t="shared" si="71"/>
        <v>0</v>
      </c>
      <c r="AK70" s="105">
        <f t="shared" si="71"/>
        <v>0</v>
      </c>
      <c r="AL70" s="105">
        <f t="shared" si="71"/>
        <v>0</v>
      </c>
      <c r="AM70" s="105">
        <f t="shared" si="71"/>
        <v>0</v>
      </c>
      <c r="AN70" s="105">
        <f t="shared" si="71"/>
        <v>0</v>
      </c>
      <c r="AO70" s="105">
        <f t="shared" si="71"/>
        <v>0</v>
      </c>
      <c r="AP70" s="105">
        <f t="shared" si="71"/>
        <v>0</v>
      </c>
      <c r="AQ70" s="105">
        <f t="shared" si="71"/>
        <v>0</v>
      </c>
      <c r="AR70" s="105">
        <f t="shared" si="71"/>
        <v>0</v>
      </c>
      <c r="AS70" s="105">
        <f t="shared" si="71"/>
        <v>0</v>
      </c>
      <c r="AT70" s="105">
        <f t="shared" si="71"/>
        <v>0</v>
      </c>
      <c r="AU70" s="105">
        <f t="shared" si="71"/>
        <v>0</v>
      </c>
      <c r="AV70" s="105">
        <f t="shared" si="71"/>
        <v>0</v>
      </c>
      <c r="AW70" s="105">
        <f t="shared" si="71"/>
        <v>0</v>
      </c>
      <c r="AX70" s="105">
        <f t="shared" si="71"/>
        <v>0</v>
      </c>
      <c r="AY70" s="105">
        <f t="shared" si="71"/>
        <v>0</v>
      </c>
      <c r="AZ70" s="105">
        <f t="shared" si="71"/>
        <v>0</v>
      </c>
      <c r="BA70" s="131" t="s">
        <v>105</v>
      </c>
      <c r="BB70" s="104"/>
    </row>
    <row r="71" spans="1:54" ht="47.25" x14ac:dyDescent="0.25">
      <c r="A71" s="34"/>
      <c r="B71" s="40" t="s">
        <v>177</v>
      </c>
      <c r="C71" s="94" t="s">
        <v>178</v>
      </c>
      <c r="D71" s="101" t="s">
        <v>91</v>
      </c>
      <c r="E71" s="101">
        <v>0</v>
      </c>
      <c r="F71" s="101">
        <v>0</v>
      </c>
      <c r="G71" s="101">
        <v>0</v>
      </c>
      <c r="H71" s="101">
        <v>0</v>
      </c>
      <c r="I71" s="101">
        <v>0</v>
      </c>
      <c r="J71" s="101">
        <v>0</v>
      </c>
      <c r="K71" s="101">
        <v>0</v>
      </c>
      <c r="L71" s="101">
        <v>0</v>
      </c>
      <c r="M71" s="101">
        <v>0</v>
      </c>
      <c r="N71" s="101">
        <v>0</v>
      </c>
      <c r="O71" s="101">
        <v>0</v>
      </c>
      <c r="P71" s="101">
        <v>0</v>
      </c>
      <c r="Q71" s="101">
        <v>0</v>
      </c>
      <c r="R71" s="101">
        <v>0</v>
      </c>
      <c r="S71" s="101">
        <v>0</v>
      </c>
      <c r="T71" s="101">
        <v>0</v>
      </c>
      <c r="U71" s="101">
        <v>0</v>
      </c>
      <c r="V71" s="101">
        <v>0</v>
      </c>
      <c r="W71" s="101">
        <v>0</v>
      </c>
      <c r="X71" s="101">
        <v>0</v>
      </c>
      <c r="Y71" s="101">
        <v>0</v>
      </c>
      <c r="Z71" s="101">
        <v>0</v>
      </c>
      <c r="AA71" s="101">
        <v>0</v>
      </c>
      <c r="AB71" s="101">
        <v>0</v>
      </c>
      <c r="AC71" s="101">
        <v>0</v>
      </c>
      <c r="AD71" s="101">
        <v>0</v>
      </c>
      <c r="AE71" s="101">
        <v>0</v>
      </c>
      <c r="AF71" s="101">
        <v>0</v>
      </c>
      <c r="AG71" s="101">
        <v>0</v>
      </c>
      <c r="AH71" s="101">
        <v>0</v>
      </c>
      <c r="AI71" s="101">
        <v>0</v>
      </c>
      <c r="AJ71" s="101">
        <v>0</v>
      </c>
      <c r="AK71" s="101">
        <v>0</v>
      </c>
      <c r="AL71" s="101">
        <v>0</v>
      </c>
      <c r="AM71" s="101">
        <v>0</v>
      </c>
      <c r="AN71" s="101">
        <v>0</v>
      </c>
      <c r="AO71" s="101">
        <v>0</v>
      </c>
      <c r="AP71" s="101">
        <v>0</v>
      </c>
      <c r="AQ71" s="101">
        <v>0</v>
      </c>
      <c r="AR71" s="101">
        <v>0</v>
      </c>
      <c r="AS71" s="101">
        <v>0</v>
      </c>
      <c r="AT71" s="101">
        <v>0</v>
      </c>
      <c r="AU71" s="101">
        <v>0</v>
      </c>
      <c r="AV71" s="101">
        <v>0</v>
      </c>
      <c r="AW71" s="101">
        <v>0</v>
      </c>
      <c r="AX71" s="101">
        <v>0</v>
      </c>
      <c r="AY71" s="101">
        <v>0</v>
      </c>
      <c r="AZ71" s="101">
        <v>0</v>
      </c>
      <c r="BA71" s="132" t="s">
        <v>105</v>
      </c>
    </row>
    <row r="72" spans="1:54" ht="47.25" x14ac:dyDescent="0.25">
      <c r="A72" s="34"/>
      <c r="B72" s="40" t="s">
        <v>179</v>
      </c>
      <c r="C72" s="94" t="s">
        <v>180</v>
      </c>
      <c r="D72" s="101" t="s">
        <v>91</v>
      </c>
      <c r="E72" s="101">
        <v>0</v>
      </c>
      <c r="F72" s="101">
        <v>0</v>
      </c>
      <c r="G72" s="101">
        <v>0</v>
      </c>
      <c r="H72" s="101">
        <v>0</v>
      </c>
      <c r="I72" s="101">
        <v>0</v>
      </c>
      <c r="J72" s="101">
        <v>0</v>
      </c>
      <c r="K72" s="101">
        <v>0</v>
      </c>
      <c r="L72" s="101">
        <v>0</v>
      </c>
      <c r="M72" s="101">
        <v>0</v>
      </c>
      <c r="N72" s="101">
        <v>0</v>
      </c>
      <c r="O72" s="101">
        <v>0</v>
      </c>
      <c r="P72" s="101">
        <v>0</v>
      </c>
      <c r="Q72" s="101">
        <v>0</v>
      </c>
      <c r="R72" s="101">
        <v>0</v>
      </c>
      <c r="S72" s="101">
        <v>0</v>
      </c>
      <c r="T72" s="101">
        <v>0</v>
      </c>
      <c r="U72" s="101">
        <v>0</v>
      </c>
      <c r="V72" s="101">
        <v>0</v>
      </c>
      <c r="W72" s="101">
        <v>0</v>
      </c>
      <c r="X72" s="101">
        <v>0</v>
      </c>
      <c r="Y72" s="101">
        <v>0</v>
      </c>
      <c r="Z72" s="101">
        <v>0</v>
      </c>
      <c r="AA72" s="101">
        <v>0</v>
      </c>
      <c r="AB72" s="101">
        <v>0</v>
      </c>
      <c r="AC72" s="101">
        <v>0</v>
      </c>
      <c r="AD72" s="101">
        <v>0</v>
      </c>
      <c r="AE72" s="101">
        <v>0</v>
      </c>
      <c r="AF72" s="101">
        <v>0</v>
      </c>
      <c r="AG72" s="101">
        <v>0</v>
      </c>
      <c r="AH72" s="101">
        <v>0</v>
      </c>
      <c r="AI72" s="101">
        <v>0</v>
      </c>
      <c r="AJ72" s="101">
        <v>0</v>
      </c>
      <c r="AK72" s="101">
        <v>0</v>
      </c>
      <c r="AL72" s="101">
        <v>0</v>
      </c>
      <c r="AM72" s="101">
        <v>0</v>
      </c>
      <c r="AN72" s="101">
        <v>0</v>
      </c>
      <c r="AO72" s="101">
        <v>0</v>
      </c>
      <c r="AP72" s="101">
        <v>0</v>
      </c>
      <c r="AQ72" s="101">
        <v>0</v>
      </c>
      <c r="AR72" s="101">
        <v>0</v>
      </c>
      <c r="AS72" s="101">
        <v>0</v>
      </c>
      <c r="AT72" s="101">
        <v>0</v>
      </c>
      <c r="AU72" s="101">
        <v>0</v>
      </c>
      <c r="AV72" s="101">
        <v>0</v>
      </c>
      <c r="AW72" s="101">
        <v>0</v>
      </c>
      <c r="AX72" s="101">
        <v>0</v>
      </c>
      <c r="AY72" s="101">
        <v>0</v>
      </c>
      <c r="AZ72" s="101">
        <v>0</v>
      </c>
      <c r="BA72" s="132" t="s">
        <v>105</v>
      </c>
    </row>
    <row r="73" spans="1:54" ht="31.5" x14ac:dyDescent="0.25">
      <c r="A73" s="34">
        <v>4</v>
      </c>
      <c r="B73" s="446" t="s">
        <v>181</v>
      </c>
      <c r="C73" s="456" t="s">
        <v>182</v>
      </c>
      <c r="D73" s="417" t="s">
        <v>91</v>
      </c>
      <c r="E73" s="417">
        <v>0</v>
      </c>
      <c r="F73" s="417">
        <v>0</v>
      </c>
      <c r="G73" s="417">
        <v>0</v>
      </c>
      <c r="H73" s="417">
        <v>0</v>
      </c>
      <c r="I73" s="417">
        <v>0</v>
      </c>
      <c r="J73" s="417">
        <v>0</v>
      </c>
      <c r="K73" s="417">
        <v>0</v>
      </c>
      <c r="L73" s="417">
        <v>0</v>
      </c>
      <c r="M73" s="417">
        <v>0</v>
      </c>
      <c r="N73" s="417">
        <v>0</v>
      </c>
      <c r="O73" s="417">
        <v>0</v>
      </c>
      <c r="P73" s="417">
        <v>0</v>
      </c>
      <c r="Q73" s="417">
        <v>0</v>
      </c>
      <c r="R73" s="417">
        <v>0</v>
      </c>
      <c r="S73" s="417">
        <v>0</v>
      </c>
      <c r="T73" s="417">
        <v>0</v>
      </c>
      <c r="U73" s="417">
        <v>0</v>
      </c>
      <c r="V73" s="417">
        <v>0</v>
      </c>
      <c r="W73" s="417">
        <v>0</v>
      </c>
      <c r="X73" s="417">
        <v>0</v>
      </c>
      <c r="Y73" s="417">
        <v>0</v>
      </c>
      <c r="Z73" s="417">
        <v>0</v>
      </c>
      <c r="AA73" s="417">
        <v>0</v>
      </c>
      <c r="AB73" s="417">
        <v>0</v>
      </c>
      <c r="AC73" s="417">
        <v>0</v>
      </c>
      <c r="AD73" s="417">
        <v>0</v>
      </c>
      <c r="AE73" s="417">
        <v>0</v>
      </c>
      <c r="AF73" s="417">
        <v>0</v>
      </c>
      <c r="AG73" s="417">
        <v>0</v>
      </c>
      <c r="AH73" s="417">
        <v>0</v>
      </c>
      <c r="AI73" s="417">
        <v>0</v>
      </c>
      <c r="AJ73" s="417">
        <v>0</v>
      </c>
      <c r="AK73" s="417">
        <v>0</v>
      </c>
      <c r="AL73" s="417">
        <v>0</v>
      </c>
      <c r="AM73" s="417">
        <v>0</v>
      </c>
      <c r="AN73" s="417">
        <v>0</v>
      </c>
      <c r="AO73" s="417">
        <v>0</v>
      </c>
      <c r="AP73" s="417">
        <v>0</v>
      </c>
      <c r="AQ73" s="417">
        <v>0</v>
      </c>
      <c r="AR73" s="417">
        <v>0</v>
      </c>
      <c r="AS73" s="417">
        <v>0</v>
      </c>
      <c r="AT73" s="417">
        <v>0</v>
      </c>
      <c r="AU73" s="417">
        <v>0</v>
      </c>
      <c r="AV73" s="417">
        <v>0</v>
      </c>
      <c r="AW73" s="417">
        <v>0</v>
      </c>
      <c r="AX73" s="417">
        <v>0</v>
      </c>
      <c r="AY73" s="417">
        <v>0</v>
      </c>
      <c r="AZ73" s="417">
        <v>0</v>
      </c>
      <c r="BA73" s="460" t="s">
        <v>105</v>
      </c>
      <c r="BB73" s="104"/>
    </row>
    <row r="74" spans="1:54" ht="31.5" x14ac:dyDescent="0.25">
      <c r="A74" s="46">
        <v>5</v>
      </c>
      <c r="B74" s="35" t="s">
        <v>183</v>
      </c>
      <c r="C74" s="90" t="s">
        <v>184</v>
      </c>
      <c r="D74" s="105" t="s">
        <v>91</v>
      </c>
      <c r="E74" s="105">
        <v>0</v>
      </c>
      <c r="F74" s="105">
        <v>0</v>
      </c>
      <c r="G74" s="105">
        <v>0</v>
      </c>
      <c r="H74" s="105">
        <v>0</v>
      </c>
      <c r="I74" s="105">
        <v>0</v>
      </c>
      <c r="J74" s="105">
        <v>0</v>
      </c>
      <c r="K74" s="105">
        <v>0</v>
      </c>
      <c r="L74" s="105">
        <v>0</v>
      </c>
      <c r="M74" s="105">
        <v>0</v>
      </c>
      <c r="N74" s="105">
        <v>0</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05">
        <v>0</v>
      </c>
      <c r="AE74" s="105">
        <v>0</v>
      </c>
      <c r="AF74" s="105">
        <v>0</v>
      </c>
      <c r="AG74" s="105">
        <v>0</v>
      </c>
      <c r="AH74" s="105">
        <v>0</v>
      </c>
      <c r="AI74" s="105">
        <v>0</v>
      </c>
      <c r="AJ74" s="105">
        <v>0</v>
      </c>
      <c r="AK74" s="105">
        <v>0</v>
      </c>
      <c r="AL74" s="105">
        <v>0</v>
      </c>
      <c r="AM74" s="105">
        <v>0</v>
      </c>
      <c r="AN74" s="105">
        <v>0</v>
      </c>
      <c r="AO74" s="105">
        <v>0</v>
      </c>
      <c r="AP74" s="105">
        <v>0</v>
      </c>
      <c r="AQ74" s="105">
        <v>0</v>
      </c>
      <c r="AR74" s="105">
        <v>0</v>
      </c>
      <c r="AS74" s="105">
        <v>0</v>
      </c>
      <c r="AT74" s="105">
        <v>0</v>
      </c>
      <c r="AU74" s="105">
        <v>0</v>
      </c>
      <c r="AV74" s="105">
        <v>0</v>
      </c>
      <c r="AW74" s="105">
        <v>0</v>
      </c>
      <c r="AX74" s="105">
        <v>0</v>
      </c>
      <c r="AY74" s="105">
        <v>0</v>
      </c>
      <c r="AZ74" s="105">
        <v>0</v>
      </c>
      <c r="BA74" s="131" t="s">
        <v>105</v>
      </c>
      <c r="BB74" s="104"/>
    </row>
    <row r="75" spans="1:54" x14ac:dyDescent="0.25">
      <c r="A75" s="46">
        <v>6</v>
      </c>
      <c r="B75" s="35" t="s">
        <v>185</v>
      </c>
      <c r="C75" s="90" t="s">
        <v>186</v>
      </c>
      <c r="D75" s="105" t="s">
        <v>91</v>
      </c>
      <c r="E75" s="105">
        <f t="shared" ref="E75:AZ75" si="72">SUM(E76:E79)</f>
        <v>0</v>
      </c>
      <c r="F75" s="105">
        <f t="shared" si="72"/>
        <v>0</v>
      </c>
      <c r="G75" s="105">
        <f t="shared" si="72"/>
        <v>0</v>
      </c>
      <c r="H75" s="105">
        <f t="shared" si="72"/>
        <v>0</v>
      </c>
      <c r="I75" s="105">
        <f t="shared" si="72"/>
        <v>0</v>
      </c>
      <c r="J75" s="105">
        <f t="shared" si="72"/>
        <v>0</v>
      </c>
      <c r="K75" s="105">
        <f t="shared" si="72"/>
        <v>0</v>
      </c>
      <c r="L75" s="105">
        <f t="shared" si="72"/>
        <v>0</v>
      </c>
      <c r="M75" s="105">
        <f t="shared" si="72"/>
        <v>0</v>
      </c>
      <c r="N75" s="105">
        <f t="shared" si="72"/>
        <v>0</v>
      </c>
      <c r="O75" s="105">
        <f t="shared" si="72"/>
        <v>0</v>
      </c>
      <c r="P75" s="105">
        <f t="shared" si="72"/>
        <v>0</v>
      </c>
      <c r="Q75" s="105">
        <f t="shared" si="72"/>
        <v>0</v>
      </c>
      <c r="R75" s="105">
        <f t="shared" si="72"/>
        <v>0</v>
      </c>
      <c r="S75" s="105">
        <f t="shared" si="72"/>
        <v>0</v>
      </c>
      <c r="T75" s="105">
        <f t="shared" si="72"/>
        <v>0</v>
      </c>
      <c r="U75" s="105">
        <f t="shared" si="72"/>
        <v>0</v>
      </c>
      <c r="V75" s="105">
        <f t="shared" si="72"/>
        <v>0</v>
      </c>
      <c r="W75" s="105">
        <f t="shared" si="72"/>
        <v>0</v>
      </c>
      <c r="X75" s="105">
        <f t="shared" si="72"/>
        <v>0</v>
      </c>
      <c r="Y75" s="105">
        <f t="shared" si="72"/>
        <v>0</v>
      </c>
      <c r="Z75" s="105">
        <f t="shared" si="72"/>
        <v>0</v>
      </c>
      <c r="AA75" s="105">
        <f t="shared" si="72"/>
        <v>0</v>
      </c>
      <c r="AB75" s="105">
        <f t="shared" si="72"/>
        <v>0</v>
      </c>
      <c r="AC75" s="105">
        <f t="shared" si="72"/>
        <v>0</v>
      </c>
      <c r="AD75" s="105">
        <f t="shared" si="72"/>
        <v>0</v>
      </c>
      <c r="AE75" s="105">
        <f t="shared" si="72"/>
        <v>0</v>
      </c>
      <c r="AF75" s="105">
        <f t="shared" si="72"/>
        <v>0</v>
      </c>
      <c r="AG75" s="105">
        <f t="shared" si="72"/>
        <v>0</v>
      </c>
      <c r="AH75" s="105">
        <f t="shared" si="72"/>
        <v>0</v>
      </c>
      <c r="AI75" s="105">
        <f t="shared" si="72"/>
        <v>0</v>
      </c>
      <c r="AJ75" s="105">
        <f t="shared" si="72"/>
        <v>0</v>
      </c>
      <c r="AK75" s="105">
        <f t="shared" si="72"/>
        <v>0</v>
      </c>
      <c r="AL75" s="105">
        <f t="shared" si="72"/>
        <v>0</v>
      </c>
      <c r="AM75" s="105">
        <f t="shared" si="72"/>
        <v>0</v>
      </c>
      <c r="AN75" s="105">
        <f t="shared" si="72"/>
        <v>0</v>
      </c>
      <c r="AO75" s="105">
        <f t="shared" si="72"/>
        <v>0</v>
      </c>
      <c r="AP75" s="105">
        <f t="shared" si="72"/>
        <v>0</v>
      </c>
      <c r="AQ75" s="105">
        <f t="shared" si="72"/>
        <v>0</v>
      </c>
      <c r="AR75" s="105">
        <f t="shared" si="72"/>
        <v>0</v>
      </c>
      <c r="AS75" s="105">
        <f t="shared" si="72"/>
        <v>0</v>
      </c>
      <c r="AT75" s="105">
        <f t="shared" si="72"/>
        <v>0</v>
      </c>
      <c r="AU75" s="105">
        <f t="shared" si="72"/>
        <v>0</v>
      </c>
      <c r="AV75" s="105">
        <f t="shared" si="72"/>
        <v>0</v>
      </c>
      <c r="AW75" s="105">
        <f t="shared" si="72"/>
        <v>0</v>
      </c>
      <c r="AX75" s="105">
        <f t="shared" si="72"/>
        <v>0</v>
      </c>
      <c r="AY75" s="105">
        <f t="shared" si="72"/>
        <v>0</v>
      </c>
      <c r="AZ75" s="105">
        <f t="shared" si="72"/>
        <v>0</v>
      </c>
      <c r="BA75" s="131" t="s">
        <v>105</v>
      </c>
      <c r="BB75" s="104"/>
    </row>
    <row r="76" spans="1:54" s="104" customFormat="1" x14ac:dyDescent="0.25">
      <c r="B76" s="501" t="s">
        <v>185</v>
      </c>
      <c r="C76" s="516" t="str">
        <f>'2'!C73</f>
        <v>Приемник П-900 для поиска места повреждения кабеля</v>
      </c>
      <c r="D76" s="493" t="str">
        <f>'2'!D73</f>
        <v>I_102PESCR2</v>
      </c>
      <c r="E76" s="490">
        <v>0</v>
      </c>
      <c r="F76" s="490">
        <v>0</v>
      </c>
      <c r="G76" s="490">
        <v>0</v>
      </c>
      <c r="H76" s="490">
        <v>0</v>
      </c>
      <c r="I76" s="490">
        <v>0</v>
      </c>
      <c r="J76" s="490">
        <v>0</v>
      </c>
      <c r="K76" s="490">
        <v>0</v>
      </c>
      <c r="L76" s="490">
        <v>0</v>
      </c>
      <c r="M76" s="490">
        <v>0</v>
      </c>
      <c r="N76" s="490">
        <v>0</v>
      </c>
      <c r="O76" s="490">
        <v>0</v>
      </c>
      <c r="P76" s="490">
        <v>0</v>
      </c>
      <c r="Q76" s="490">
        <v>0</v>
      </c>
      <c r="R76" s="490">
        <v>0</v>
      </c>
      <c r="S76" s="490">
        <v>0</v>
      </c>
      <c r="T76" s="490">
        <v>0</v>
      </c>
      <c r="U76" s="490">
        <v>0</v>
      </c>
      <c r="V76" s="490">
        <v>0</v>
      </c>
      <c r="W76" s="520" t="s">
        <v>105</v>
      </c>
      <c r="X76" s="520" t="s">
        <v>105</v>
      </c>
      <c r="Y76" s="520" t="s">
        <v>105</v>
      </c>
      <c r="Z76" s="520" t="s">
        <v>105</v>
      </c>
      <c r="AA76" s="520" t="s">
        <v>105</v>
      </c>
      <c r="AB76" s="520" t="s">
        <v>105</v>
      </c>
      <c r="AC76" s="490">
        <v>0</v>
      </c>
      <c r="AD76" s="490">
        <v>0</v>
      </c>
      <c r="AE76" s="490">
        <v>0</v>
      </c>
      <c r="AF76" s="490">
        <v>0</v>
      </c>
      <c r="AG76" s="490">
        <v>0</v>
      </c>
      <c r="AH76" s="490">
        <v>0</v>
      </c>
      <c r="AI76" s="520" t="s">
        <v>105</v>
      </c>
      <c r="AJ76" s="520" t="s">
        <v>105</v>
      </c>
      <c r="AK76" s="520" t="s">
        <v>105</v>
      </c>
      <c r="AL76" s="520" t="s">
        <v>105</v>
      </c>
      <c r="AM76" s="520" t="s">
        <v>105</v>
      </c>
      <c r="AN76" s="520" t="s">
        <v>105</v>
      </c>
      <c r="AO76" s="490">
        <v>0</v>
      </c>
      <c r="AP76" s="490">
        <v>0</v>
      </c>
      <c r="AQ76" s="490">
        <v>0</v>
      </c>
      <c r="AR76" s="490">
        <v>0</v>
      </c>
      <c r="AS76" s="490">
        <v>0</v>
      </c>
      <c r="AT76" s="490">
        <v>0</v>
      </c>
      <c r="AU76" s="520" t="s">
        <v>105</v>
      </c>
      <c r="AV76" s="520" t="s">
        <v>105</v>
      </c>
      <c r="AW76" s="520" t="s">
        <v>105</v>
      </c>
      <c r="AX76" s="520" t="s">
        <v>105</v>
      </c>
      <c r="AY76" s="520" t="s">
        <v>105</v>
      </c>
      <c r="AZ76" s="520" t="s">
        <v>105</v>
      </c>
      <c r="BA76" s="520" t="s">
        <v>105</v>
      </c>
    </row>
    <row r="77" spans="1:54" s="104" customFormat="1" ht="31.5" x14ac:dyDescent="0.25">
      <c r="B77" s="501" t="s">
        <v>185</v>
      </c>
      <c r="C77" s="516" t="str">
        <f>'2'!C74</f>
        <v>Аппарат АВ-50/70 для испытания изоляции силовых кабелей и твердых диэлектриков</v>
      </c>
      <c r="D77" s="493" t="str">
        <f>'2'!D74</f>
        <v>I_102PESCR3</v>
      </c>
      <c r="E77" s="490">
        <v>0</v>
      </c>
      <c r="F77" s="490">
        <v>0</v>
      </c>
      <c r="G77" s="490">
        <v>0</v>
      </c>
      <c r="H77" s="490">
        <v>0</v>
      </c>
      <c r="I77" s="490">
        <v>0</v>
      </c>
      <c r="J77" s="490">
        <v>0</v>
      </c>
      <c r="K77" s="490">
        <v>0</v>
      </c>
      <c r="L77" s="490">
        <v>0</v>
      </c>
      <c r="M77" s="490">
        <v>0</v>
      </c>
      <c r="N77" s="490">
        <v>0</v>
      </c>
      <c r="O77" s="490">
        <v>0</v>
      </c>
      <c r="P77" s="490">
        <v>0</v>
      </c>
      <c r="Q77" s="490">
        <v>0</v>
      </c>
      <c r="R77" s="490">
        <v>0</v>
      </c>
      <c r="S77" s="490">
        <v>0</v>
      </c>
      <c r="T77" s="490">
        <v>0</v>
      </c>
      <c r="U77" s="490">
        <v>0</v>
      </c>
      <c r="V77" s="490">
        <v>0</v>
      </c>
      <c r="W77" s="520" t="s">
        <v>105</v>
      </c>
      <c r="X77" s="520" t="s">
        <v>105</v>
      </c>
      <c r="Y77" s="520" t="s">
        <v>105</v>
      </c>
      <c r="Z77" s="520" t="s">
        <v>105</v>
      </c>
      <c r="AA77" s="520" t="s">
        <v>105</v>
      </c>
      <c r="AB77" s="520" t="s">
        <v>105</v>
      </c>
      <c r="AC77" s="490">
        <v>0</v>
      </c>
      <c r="AD77" s="490">
        <v>0</v>
      </c>
      <c r="AE77" s="490">
        <v>0</v>
      </c>
      <c r="AF77" s="490">
        <v>0</v>
      </c>
      <c r="AG77" s="490">
        <v>0</v>
      </c>
      <c r="AH77" s="490">
        <v>0</v>
      </c>
      <c r="AI77" s="520" t="s">
        <v>105</v>
      </c>
      <c r="AJ77" s="520" t="s">
        <v>105</v>
      </c>
      <c r="AK77" s="520" t="s">
        <v>105</v>
      </c>
      <c r="AL77" s="520" t="s">
        <v>105</v>
      </c>
      <c r="AM77" s="520" t="s">
        <v>105</v>
      </c>
      <c r="AN77" s="520" t="s">
        <v>105</v>
      </c>
      <c r="AO77" s="490">
        <v>0</v>
      </c>
      <c r="AP77" s="490">
        <v>0</v>
      </c>
      <c r="AQ77" s="490">
        <v>0</v>
      </c>
      <c r="AR77" s="490">
        <v>0</v>
      </c>
      <c r="AS77" s="490">
        <v>0</v>
      </c>
      <c r="AT77" s="490">
        <v>0</v>
      </c>
      <c r="AU77" s="520" t="s">
        <v>105</v>
      </c>
      <c r="AV77" s="520" t="s">
        <v>105</v>
      </c>
      <c r="AW77" s="520" t="s">
        <v>105</v>
      </c>
      <c r="AX77" s="520" t="s">
        <v>105</v>
      </c>
      <c r="AY77" s="520" t="s">
        <v>105</v>
      </c>
      <c r="AZ77" s="520" t="s">
        <v>105</v>
      </c>
      <c r="BA77" s="520" t="s">
        <v>105</v>
      </c>
    </row>
    <row r="78" spans="1:54" s="104" customFormat="1" ht="31.5" x14ac:dyDescent="0.25">
      <c r="B78" s="501" t="s">
        <v>185</v>
      </c>
      <c r="C78" s="516" t="str">
        <f>'2'!C75</f>
        <v>Автомобиль УАЗ для перевозки оперативно-аварийных бригад</v>
      </c>
      <c r="D78" s="493" t="str">
        <f>'2'!D75</f>
        <v>I_102PESCR4</v>
      </c>
      <c r="E78" s="490">
        <v>0</v>
      </c>
      <c r="F78" s="490">
        <v>0</v>
      </c>
      <c r="G78" s="490">
        <v>0</v>
      </c>
      <c r="H78" s="490">
        <v>0</v>
      </c>
      <c r="I78" s="490">
        <v>0</v>
      </c>
      <c r="J78" s="490">
        <v>0</v>
      </c>
      <c r="K78" s="490">
        <v>0</v>
      </c>
      <c r="L78" s="490">
        <v>0</v>
      </c>
      <c r="M78" s="490">
        <v>0</v>
      </c>
      <c r="N78" s="490">
        <v>0</v>
      </c>
      <c r="O78" s="490">
        <v>0</v>
      </c>
      <c r="P78" s="490">
        <v>0</v>
      </c>
      <c r="Q78" s="490">
        <v>0</v>
      </c>
      <c r="R78" s="490">
        <v>0</v>
      </c>
      <c r="S78" s="490">
        <v>0</v>
      </c>
      <c r="T78" s="490">
        <v>0</v>
      </c>
      <c r="U78" s="490">
        <v>0</v>
      </c>
      <c r="V78" s="490">
        <v>0</v>
      </c>
      <c r="W78" s="520" t="s">
        <v>105</v>
      </c>
      <c r="X78" s="520" t="s">
        <v>105</v>
      </c>
      <c r="Y78" s="520" t="s">
        <v>105</v>
      </c>
      <c r="Z78" s="520" t="s">
        <v>105</v>
      </c>
      <c r="AA78" s="520" t="s">
        <v>105</v>
      </c>
      <c r="AB78" s="520" t="s">
        <v>105</v>
      </c>
      <c r="AC78" s="490">
        <v>0</v>
      </c>
      <c r="AD78" s="490">
        <v>0</v>
      </c>
      <c r="AE78" s="490">
        <v>0</v>
      </c>
      <c r="AF78" s="490">
        <v>0</v>
      </c>
      <c r="AG78" s="490">
        <v>0</v>
      </c>
      <c r="AH78" s="490">
        <v>0</v>
      </c>
      <c r="AI78" s="520" t="s">
        <v>105</v>
      </c>
      <c r="AJ78" s="520" t="s">
        <v>105</v>
      </c>
      <c r="AK78" s="520" t="s">
        <v>105</v>
      </c>
      <c r="AL78" s="520" t="s">
        <v>105</v>
      </c>
      <c r="AM78" s="520" t="s">
        <v>105</v>
      </c>
      <c r="AN78" s="520" t="s">
        <v>105</v>
      </c>
      <c r="AO78" s="490">
        <v>0</v>
      </c>
      <c r="AP78" s="490">
        <v>0</v>
      </c>
      <c r="AQ78" s="490">
        <v>0</v>
      </c>
      <c r="AR78" s="490">
        <v>0</v>
      </c>
      <c r="AS78" s="490">
        <v>0</v>
      </c>
      <c r="AT78" s="490">
        <v>0</v>
      </c>
      <c r="AU78" s="520" t="s">
        <v>105</v>
      </c>
      <c r="AV78" s="520" t="s">
        <v>105</v>
      </c>
      <c r="AW78" s="520" t="s">
        <v>105</v>
      </c>
      <c r="AX78" s="520" t="s">
        <v>105</v>
      </c>
      <c r="AY78" s="520" t="s">
        <v>105</v>
      </c>
      <c r="AZ78" s="520" t="s">
        <v>105</v>
      </c>
      <c r="BA78" s="520" t="s">
        <v>105</v>
      </c>
    </row>
    <row r="79" spans="1:54" s="104" customFormat="1" x14ac:dyDescent="0.25">
      <c r="B79" s="501" t="s">
        <v>185</v>
      </c>
      <c r="C79" s="516" t="str">
        <f>'2'!C76</f>
        <v>Бульдозер с навесной бурильной установкой</v>
      </c>
      <c r="D79" s="493" t="str">
        <f>'2'!D76</f>
        <v>I_102PESCR5</v>
      </c>
      <c r="E79" s="490">
        <v>0</v>
      </c>
      <c r="F79" s="490">
        <v>0</v>
      </c>
      <c r="G79" s="490">
        <v>0</v>
      </c>
      <c r="H79" s="490">
        <v>0</v>
      </c>
      <c r="I79" s="490">
        <v>0</v>
      </c>
      <c r="J79" s="490">
        <v>0</v>
      </c>
      <c r="K79" s="490">
        <v>0</v>
      </c>
      <c r="L79" s="490">
        <v>0</v>
      </c>
      <c r="M79" s="490">
        <v>0</v>
      </c>
      <c r="N79" s="490">
        <v>0</v>
      </c>
      <c r="O79" s="490">
        <v>0</v>
      </c>
      <c r="P79" s="490">
        <v>0</v>
      </c>
      <c r="Q79" s="490">
        <v>0</v>
      </c>
      <c r="R79" s="490">
        <v>0</v>
      </c>
      <c r="S79" s="490">
        <v>0</v>
      </c>
      <c r="T79" s="490">
        <v>0</v>
      </c>
      <c r="U79" s="490">
        <v>0</v>
      </c>
      <c r="V79" s="490">
        <v>0</v>
      </c>
      <c r="W79" s="520" t="s">
        <v>105</v>
      </c>
      <c r="X79" s="520" t="s">
        <v>105</v>
      </c>
      <c r="Y79" s="520" t="s">
        <v>105</v>
      </c>
      <c r="Z79" s="520" t="s">
        <v>105</v>
      </c>
      <c r="AA79" s="520" t="s">
        <v>105</v>
      </c>
      <c r="AB79" s="520" t="s">
        <v>105</v>
      </c>
      <c r="AC79" s="490">
        <v>0</v>
      </c>
      <c r="AD79" s="490">
        <v>0</v>
      </c>
      <c r="AE79" s="490">
        <v>0</v>
      </c>
      <c r="AF79" s="490">
        <v>0</v>
      </c>
      <c r="AG79" s="490">
        <v>0</v>
      </c>
      <c r="AH79" s="490">
        <v>0</v>
      </c>
      <c r="AI79" s="520" t="s">
        <v>105</v>
      </c>
      <c r="AJ79" s="520" t="s">
        <v>105</v>
      </c>
      <c r="AK79" s="520" t="s">
        <v>105</v>
      </c>
      <c r="AL79" s="520" t="s">
        <v>105</v>
      </c>
      <c r="AM79" s="520" t="s">
        <v>105</v>
      </c>
      <c r="AN79" s="520" t="s">
        <v>105</v>
      </c>
      <c r="AO79" s="490">
        <v>0</v>
      </c>
      <c r="AP79" s="490">
        <v>0</v>
      </c>
      <c r="AQ79" s="490">
        <v>0</v>
      </c>
      <c r="AR79" s="490">
        <v>0</v>
      </c>
      <c r="AS79" s="490">
        <v>0</v>
      </c>
      <c r="AT79" s="490">
        <v>0</v>
      </c>
      <c r="AU79" s="520" t="s">
        <v>105</v>
      </c>
      <c r="AV79" s="520" t="s">
        <v>105</v>
      </c>
      <c r="AW79" s="520" t="s">
        <v>105</v>
      </c>
      <c r="AX79" s="520" t="s">
        <v>105</v>
      </c>
      <c r="AY79" s="520" t="s">
        <v>105</v>
      </c>
      <c r="AZ79" s="520" t="s">
        <v>105</v>
      </c>
      <c r="BA79" s="520" t="s">
        <v>105</v>
      </c>
    </row>
  </sheetData>
  <autoFilter ref="A19:BA79"/>
  <mergeCells count="25">
    <mergeCell ref="BB15:BB16"/>
    <mergeCell ref="E17:J17"/>
    <mergeCell ref="K17:P17"/>
    <mergeCell ref="Q17:V17"/>
    <mergeCell ref="W17:AB17"/>
    <mergeCell ref="AC17:AH17"/>
    <mergeCell ref="AI17:AN17"/>
    <mergeCell ref="AO17:AT17"/>
    <mergeCell ref="AU17:AZ17"/>
    <mergeCell ref="BA14:BA18"/>
    <mergeCell ref="Q15:AB16"/>
    <mergeCell ref="AC15:AN16"/>
    <mergeCell ref="AO15:AZ16"/>
    <mergeCell ref="B13:AZ13"/>
    <mergeCell ref="B14:B18"/>
    <mergeCell ref="C14:C18"/>
    <mergeCell ref="D14:D18"/>
    <mergeCell ref="E14:P16"/>
    <mergeCell ref="Q14:AZ14"/>
    <mergeCell ref="B12:BA12"/>
    <mergeCell ref="B4:BA4"/>
    <mergeCell ref="B6:BA6"/>
    <mergeCell ref="B7:BA7"/>
    <mergeCell ref="B9:BA9"/>
    <mergeCell ref="B11:BA11"/>
  </mergeCells>
  <pageMargins left="0.70866141732283472" right="0.70866141732283472" top="0.74803149606299213" bottom="0.74803149606299213" header="0.31496062992125984" footer="0.31496062992125984"/>
  <pageSetup paperSize="8"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78"/>
  <sheetViews>
    <sheetView view="pageBreakPreview" topLeftCell="BS1" zoomScale="62" zoomScaleNormal="100" zoomScaleSheetLayoutView="62" workbookViewId="0">
      <pane ySplit="2535" topLeftCell="A13" activePane="bottomLeft"/>
      <selection activeCell="I17" sqref="I17"/>
      <selection pane="bottomLeft" activeCell="B55" sqref="B55"/>
    </sheetView>
  </sheetViews>
  <sheetFormatPr defaultColWidth="9.140625" defaultRowHeight="15.75" x14ac:dyDescent="0.25"/>
  <cols>
    <col min="1" max="1" width="10.28515625" style="56" hidden="1" customWidth="1"/>
    <col min="2" max="2" width="13" style="69" customWidth="1"/>
    <col min="3" max="3" width="79" style="172" customWidth="1"/>
    <col min="4" max="4" width="31.28515625" style="56" customWidth="1"/>
    <col min="5" max="10" width="14.28515625" style="56" customWidth="1"/>
    <col min="11" max="11" width="18.7109375" style="172" customWidth="1"/>
    <col min="12" max="17" width="14.28515625" style="56" customWidth="1"/>
    <col min="18" max="18" width="14.28515625" style="172" customWidth="1"/>
    <col min="19" max="38" width="14.28515625" style="56" customWidth="1"/>
    <col min="39" max="39" width="19.28515625" style="56" customWidth="1"/>
    <col min="40" max="52" width="14.28515625" style="56" customWidth="1"/>
    <col min="53" max="53" width="20.7109375" style="56" customWidth="1"/>
    <col min="54" max="80" width="14.28515625" style="56" customWidth="1"/>
    <col min="81" max="81" width="18.85546875" style="56" customWidth="1"/>
    <col min="82" max="87" width="14.28515625" style="56" customWidth="1"/>
    <col min="88" max="88" width="14.28515625" style="172" customWidth="1"/>
    <col min="89" max="89" width="43" style="172" customWidth="1"/>
    <col min="90" max="99" width="5.7109375" style="56" customWidth="1"/>
    <col min="100" max="16384" width="9.140625" style="56"/>
  </cols>
  <sheetData>
    <row r="1" spans="2:90" ht="18.75" x14ac:dyDescent="0.25">
      <c r="AG1" s="49"/>
      <c r="AH1" s="49"/>
      <c r="AI1" s="49"/>
      <c r="AJ1" s="49"/>
      <c r="AK1" s="49"/>
      <c r="AL1" s="49"/>
      <c r="AM1" s="49"/>
      <c r="AN1" s="49"/>
      <c r="AO1" s="49"/>
      <c r="AP1" s="49"/>
      <c r="AQ1" s="49"/>
      <c r="AT1" s="133" t="s">
        <v>451</v>
      </c>
    </row>
    <row r="2" spans="2:90" ht="18.75" x14ac:dyDescent="0.3">
      <c r="AG2" s="49"/>
      <c r="AH2" s="49"/>
      <c r="AI2" s="49"/>
      <c r="AJ2" s="49"/>
      <c r="AK2" s="49"/>
      <c r="AL2" s="49"/>
      <c r="AM2" s="49"/>
      <c r="AN2" s="49"/>
      <c r="AO2" s="49"/>
      <c r="AP2" s="49"/>
      <c r="AQ2" s="49"/>
      <c r="AT2" s="134" t="s">
        <v>1</v>
      </c>
    </row>
    <row r="3" spans="2:90" ht="18.75" x14ac:dyDescent="0.3">
      <c r="AG3" s="49"/>
      <c r="AH3" s="49"/>
      <c r="AI3" s="49"/>
      <c r="AJ3" s="49"/>
      <c r="AK3" s="49"/>
      <c r="AL3" s="49"/>
      <c r="AM3" s="49"/>
      <c r="AN3" s="49"/>
      <c r="AO3" s="49"/>
      <c r="AP3" s="49"/>
      <c r="AQ3" s="49"/>
      <c r="AT3" s="134" t="s">
        <v>2</v>
      </c>
    </row>
    <row r="4" spans="2:90" x14ac:dyDescent="0.25">
      <c r="B4" s="660" t="s">
        <v>452</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row>
    <row r="5" spans="2:90" x14ac:dyDescent="0.2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c r="AO5" s="605"/>
      <c r="AP5" s="605"/>
      <c r="AQ5" s="605"/>
      <c r="AR5" s="605"/>
      <c r="AS5" s="605"/>
      <c r="AT5" s="60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75"/>
      <c r="CK5" s="175"/>
    </row>
    <row r="6" spans="2:90" ht="18.75" x14ac:dyDescent="0.25">
      <c r="B6" s="641" t="s">
        <v>859</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8"/>
      <c r="CK6" s="138"/>
      <c r="CL6" s="137"/>
    </row>
    <row r="7" spans="2:90" x14ac:dyDescent="0.25">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94"/>
      <c r="CK7" s="194"/>
      <c r="CL7" s="139"/>
    </row>
    <row r="8" spans="2:90" ht="16.5" x14ac:dyDescent="0.25">
      <c r="B8" s="598"/>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152"/>
      <c r="AV8" s="49"/>
      <c r="AW8" s="145"/>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J8" s="195"/>
    </row>
    <row r="9" spans="2:90" x14ac:dyDescent="0.25">
      <c r="B9" s="598" t="s">
        <v>799</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96"/>
      <c r="CK9" s="196"/>
    </row>
    <row r="10" spans="2:90" ht="15.75" customHeight="1" x14ac:dyDescent="0.2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row>
    <row r="11" spans="2:90" ht="18.75" x14ac:dyDescent="0.3">
      <c r="B11" s="645" t="s">
        <v>798</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97"/>
      <c r="CE11" s="149"/>
      <c r="CF11" s="149"/>
      <c r="CG11" s="149"/>
      <c r="CH11" s="149"/>
      <c r="CI11" s="149"/>
      <c r="CJ11" s="198"/>
      <c r="CK11" s="198"/>
    </row>
    <row r="12" spans="2:90" x14ac:dyDescent="0.25">
      <c r="B12" s="598"/>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0"/>
      <c r="CK12" s="10"/>
    </row>
    <row r="13" spans="2:90" x14ac:dyDescent="0.25">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c r="AQ13" s="681"/>
      <c r="AR13" s="681"/>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row>
    <row r="14" spans="2:90" ht="24.75" customHeight="1" x14ac:dyDescent="0.25">
      <c r="B14" s="664" t="s">
        <v>5</v>
      </c>
      <c r="C14" s="664" t="s">
        <v>6</v>
      </c>
      <c r="D14" s="664" t="s">
        <v>7</v>
      </c>
      <c r="E14" s="606" t="s">
        <v>453</v>
      </c>
      <c r="F14" s="606"/>
      <c r="G14" s="606"/>
      <c r="H14" s="606"/>
      <c r="I14" s="606"/>
      <c r="J14" s="606"/>
      <c r="K14" s="606"/>
      <c r="L14" s="606"/>
      <c r="M14" s="606"/>
      <c r="N14" s="606"/>
      <c r="O14" s="606"/>
      <c r="P14" s="606"/>
      <c r="Q14" s="606"/>
      <c r="R14" s="606"/>
      <c r="S14" s="695" t="s">
        <v>823</v>
      </c>
      <c r="T14" s="696"/>
      <c r="U14" s="696"/>
      <c r="V14" s="696"/>
      <c r="W14" s="696"/>
      <c r="X14" s="696"/>
      <c r="Y14" s="696"/>
      <c r="Z14" s="696"/>
      <c r="AA14" s="696"/>
      <c r="AB14" s="696"/>
      <c r="AC14" s="696"/>
      <c r="AD14" s="696"/>
      <c r="AE14" s="696"/>
      <c r="AF14" s="697"/>
      <c r="AG14" s="698" t="s">
        <v>454</v>
      </c>
      <c r="AH14" s="698"/>
      <c r="AI14" s="698"/>
      <c r="AJ14" s="698"/>
      <c r="AK14" s="698"/>
      <c r="AL14" s="698"/>
      <c r="AM14" s="698"/>
      <c r="AN14" s="698"/>
      <c r="AO14" s="698"/>
      <c r="AP14" s="698"/>
      <c r="AQ14" s="698"/>
      <c r="AR14" s="698"/>
      <c r="AS14" s="698"/>
      <c r="AT14" s="698"/>
      <c r="AU14" s="698" t="s">
        <v>454</v>
      </c>
      <c r="AV14" s="698"/>
      <c r="AW14" s="698"/>
      <c r="AX14" s="698"/>
      <c r="AY14" s="698"/>
      <c r="AZ14" s="698"/>
      <c r="BA14" s="698"/>
      <c r="BB14" s="698"/>
      <c r="BC14" s="698"/>
      <c r="BD14" s="698"/>
      <c r="BE14" s="698"/>
      <c r="BF14" s="698"/>
      <c r="BG14" s="698"/>
      <c r="BH14" s="698"/>
      <c r="BI14" s="698"/>
      <c r="BJ14" s="698"/>
      <c r="BK14" s="698"/>
      <c r="BL14" s="698"/>
      <c r="BM14" s="698"/>
      <c r="BN14" s="698"/>
      <c r="BO14" s="698"/>
      <c r="BP14" s="698"/>
      <c r="BQ14" s="698"/>
      <c r="BR14" s="698"/>
      <c r="BS14" s="698"/>
      <c r="BT14" s="698"/>
      <c r="BU14" s="698"/>
      <c r="BV14" s="698"/>
      <c r="BW14" s="698"/>
      <c r="BX14" s="698"/>
      <c r="BY14" s="698"/>
      <c r="BZ14" s="698"/>
      <c r="CA14" s="698"/>
      <c r="CB14" s="698"/>
      <c r="CC14" s="698"/>
      <c r="CD14" s="698"/>
      <c r="CE14" s="698"/>
      <c r="CF14" s="698"/>
      <c r="CG14" s="698"/>
      <c r="CH14" s="698"/>
      <c r="CI14" s="698"/>
      <c r="CJ14" s="698"/>
      <c r="CK14" s="694" t="s">
        <v>211</v>
      </c>
    </row>
    <row r="15" spans="2:90" ht="29.25" customHeight="1" x14ac:dyDescent="0.25">
      <c r="B15" s="664"/>
      <c r="C15" s="664"/>
      <c r="D15" s="664"/>
      <c r="E15" s="606"/>
      <c r="F15" s="606"/>
      <c r="G15" s="606"/>
      <c r="H15" s="606"/>
      <c r="I15" s="606"/>
      <c r="J15" s="606"/>
      <c r="K15" s="606"/>
      <c r="L15" s="606"/>
      <c r="M15" s="606"/>
      <c r="N15" s="606"/>
      <c r="O15" s="606"/>
      <c r="P15" s="606"/>
      <c r="Q15" s="606"/>
      <c r="R15" s="606"/>
      <c r="S15" s="618"/>
      <c r="T15" s="619"/>
      <c r="U15" s="619"/>
      <c r="V15" s="619"/>
      <c r="W15" s="619"/>
      <c r="X15" s="619"/>
      <c r="Y15" s="619"/>
      <c r="Z15" s="619"/>
      <c r="AA15" s="619"/>
      <c r="AB15" s="619"/>
      <c r="AC15" s="619"/>
      <c r="AD15" s="619"/>
      <c r="AE15" s="619"/>
      <c r="AF15" s="620"/>
      <c r="AG15" s="677" t="s">
        <v>824</v>
      </c>
      <c r="AH15" s="677"/>
      <c r="AI15" s="677"/>
      <c r="AJ15" s="677"/>
      <c r="AK15" s="677"/>
      <c r="AL15" s="677"/>
      <c r="AM15" s="677"/>
      <c r="AN15" s="677"/>
      <c r="AO15" s="677"/>
      <c r="AP15" s="677"/>
      <c r="AQ15" s="677"/>
      <c r="AR15" s="677"/>
      <c r="AS15" s="677"/>
      <c r="AT15" s="677"/>
      <c r="AU15" s="677" t="s">
        <v>278</v>
      </c>
      <c r="AV15" s="677"/>
      <c r="AW15" s="677"/>
      <c r="AX15" s="677"/>
      <c r="AY15" s="677"/>
      <c r="AZ15" s="677"/>
      <c r="BA15" s="677"/>
      <c r="BB15" s="677"/>
      <c r="BC15" s="677"/>
      <c r="BD15" s="677"/>
      <c r="BE15" s="677"/>
      <c r="BF15" s="677"/>
      <c r="BG15" s="677"/>
      <c r="BH15" s="677"/>
      <c r="BI15" s="677" t="s">
        <v>279</v>
      </c>
      <c r="BJ15" s="677"/>
      <c r="BK15" s="677"/>
      <c r="BL15" s="677"/>
      <c r="BM15" s="677"/>
      <c r="BN15" s="677"/>
      <c r="BO15" s="677"/>
      <c r="BP15" s="677"/>
      <c r="BQ15" s="677"/>
      <c r="BR15" s="677"/>
      <c r="BS15" s="677"/>
      <c r="BT15" s="677"/>
      <c r="BU15" s="677"/>
      <c r="BV15" s="677"/>
      <c r="BW15" s="699" t="s">
        <v>813</v>
      </c>
      <c r="BX15" s="699"/>
      <c r="BY15" s="699"/>
      <c r="BZ15" s="699"/>
      <c r="CA15" s="699"/>
      <c r="CB15" s="699"/>
      <c r="CC15" s="699"/>
      <c r="CD15" s="699"/>
      <c r="CE15" s="699"/>
      <c r="CF15" s="699"/>
      <c r="CG15" s="699"/>
      <c r="CH15" s="699"/>
      <c r="CI15" s="699"/>
      <c r="CJ15" s="699"/>
      <c r="CK15" s="694"/>
    </row>
    <row r="16" spans="2:90" ht="45" customHeight="1" x14ac:dyDescent="0.25">
      <c r="B16" s="664"/>
      <c r="C16" s="664"/>
      <c r="D16" s="664"/>
      <c r="E16" s="677" t="s">
        <v>212</v>
      </c>
      <c r="F16" s="677"/>
      <c r="G16" s="677"/>
      <c r="H16" s="677"/>
      <c r="I16" s="677"/>
      <c r="J16" s="677"/>
      <c r="K16" s="677"/>
      <c r="L16" s="664" t="s">
        <v>41</v>
      </c>
      <c r="M16" s="664"/>
      <c r="N16" s="664"/>
      <c r="O16" s="664"/>
      <c r="P16" s="664"/>
      <c r="Q16" s="664"/>
      <c r="R16" s="664"/>
      <c r="S16" s="677" t="s">
        <v>212</v>
      </c>
      <c r="T16" s="677"/>
      <c r="U16" s="677"/>
      <c r="V16" s="677"/>
      <c r="W16" s="677"/>
      <c r="X16" s="677"/>
      <c r="Y16" s="677"/>
      <c r="Z16" s="664" t="s">
        <v>298</v>
      </c>
      <c r="AA16" s="664"/>
      <c r="AB16" s="664"/>
      <c r="AC16" s="664"/>
      <c r="AD16" s="664"/>
      <c r="AE16" s="664"/>
      <c r="AF16" s="664"/>
      <c r="AG16" s="677" t="s">
        <v>40</v>
      </c>
      <c r="AH16" s="677"/>
      <c r="AI16" s="677"/>
      <c r="AJ16" s="677"/>
      <c r="AK16" s="677"/>
      <c r="AL16" s="677"/>
      <c r="AM16" s="677"/>
      <c r="AN16" s="664" t="s">
        <v>41</v>
      </c>
      <c r="AO16" s="664"/>
      <c r="AP16" s="664"/>
      <c r="AQ16" s="664"/>
      <c r="AR16" s="664"/>
      <c r="AS16" s="664"/>
      <c r="AT16" s="664"/>
      <c r="AU16" s="677" t="s">
        <v>40</v>
      </c>
      <c r="AV16" s="677"/>
      <c r="AW16" s="677"/>
      <c r="AX16" s="677"/>
      <c r="AY16" s="677"/>
      <c r="AZ16" s="677"/>
      <c r="BA16" s="677"/>
      <c r="BB16" s="664" t="s">
        <v>41</v>
      </c>
      <c r="BC16" s="664"/>
      <c r="BD16" s="664"/>
      <c r="BE16" s="664"/>
      <c r="BF16" s="664"/>
      <c r="BG16" s="664"/>
      <c r="BH16" s="664"/>
      <c r="BI16" s="677" t="s">
        <v>40</v>
      </c>
      <c r="BJ16" s="677"/>
      <c r="BK16" s="677"/>
      <c r="BL16" s="677"/>
      <c r="BM16" s="677"/>
      <c r="BN16" s="677"/>
      <c r="BO16" s="677"/>
      <c r="BP16" s="664" t="s">
        <v>41</v>
      </c>
      <c r="BQ16" s="664"/>
      <c r="BR16" s="664"/>
      <c r="BS16" s="664"/>
      <c r="BT16" s="664"/>
      <c r="BU16" s="664"/>
      <c r="BV16" s="664"/>
      <c r="BW16" s="677" t="s">
        <v>212</v>
      </c>
      <c r="BX16" s="677"/>
      <c r="BY16" s="677"/>
      <c r="BZ16" s="677"/>
      <c r="CA16" s="677"/>
      <c r="CB16" s="677"/>
      <c r="CC16" s="677"/>
      <c r="CD16" s="664" t="s">
        <v>41</v>
      </c>
      <c r="CE16" s="664"/>
      <c r="CF16" s="664"/>
      <c r="CG16" s="664"/>
      <c r="CH16" s="664"/>
      <c r="CI16" s="664"/>
      <c r="CJ16" s="664"/>
      <c r="CK16" s="694"/>
    </row>
    <row r="17" spans="1:90" ht="60.75" customHeight="1" x14ac:dyDescent="0.25">
      <c r="B17" s="661"/>
      <c r="C17" s="661"/>
      <c r="D17" s="661"/>
      <c r="E17" s="199" t="s">
        <v>302</v>
      </c>
      <c r="F17" s="199" t="s">
        <v>303</v>
      </c>
      <c r="G17" s="199" t="s">
        <v>455</v>
      </c>
      <c r="H17" s="199" t="s">
        <v>456</v>
      </c>
      <c r="I17" s="199" t="s">
        <v>457</v>
      </c>
      <c r="J17" s="199" t="s">
        <v>305</v>
      </c>
      <c r="K17" s="200" t="s">
        <v>306</v>
      </c>
      <c r="L17" s="199" t="s">
        <v>302</v>
      </c>
      <c r="M17" s="199" t="s">
        <v>303</v>
      </c>
      <c r="N17" s="199" t="s">
        <v>455</v>
      </c>
      <c r="O17" s="199" t="s">
        <v>456</v>
      </c>
      <c r="P17" s="199" t="s">
        <v>457</v>
      </c>
      <c r="Q17" s="199" t="s">
        <v>305</v>
      </c>
      <c r="R17" s="200" t="s">
        <v>306</v>
      </c>
      <c r="S17" s="199" t="s">
        <v>302</v>
      </c>
      <c r="T17" s="199" t="s">
        <v>303</v>
      </c>
      <c r="U17" s="199" t="s">
        <v>455</v>
      </c>
      <c r="V17" s="199" t="s">
        <v>456</v>
      </c>
      <c r="W17" s="199" t="s">
        <v>457</v>
      </c>
      <c r="X17" s="199" t="s">
        <v>305</v>
      </c>
      <c r="Y17" s="200" t="s">
        <v>306</v>
      </c>
      <c r="Z17" s="199" t="s">
        <v>302</v>
      </c>
      <c r="AA17" s="199" t="s">
        <v>303</v>
      </c>
      <c r="AB17" s="199" t="s">
        <v>455</v>
      </c>
      <c r="AC17" s="199" t="s">
        <v>456</v>
      </c>
      <c r="AD17" s="199" t="s">
        <v>457</v>
      </c>
      <c r="AE17" s="199" t="s">
        <v>305</v>
      </c>
      <c r="AF17" s="200" t="s">
        <v>306</v>
      </c>
      <c r="AG17" s="199" t="s">
        <v>302</v>
      </c>
      <c r="AH17" s="199" t="s">
        <v>303</v>
      </c>
      <c r="AI17" s="199" t="s">
        <v>455</v>
      </c>
      <c r="AJ17" s="199" t="s">
        <v>456</v>
      </c>
      <c r="AK17" s="199" t="s">
        <v>457</v>
      </c>
      <c r="AL17" s="199" t="s">
        <v>305</v>
      </c>
      <c r="AM17" s="200" t="s">
        <v>306</v>
      </c>
      <c r="AN17" s="199" t="s">
        <v>302</v>
      </c>
      <c r="AO17" s="199" t="s">
        <v>303</v>
      </c>
      <c r="AP17" s="199" t="s">
        <v>455</v>
      </c>
      <c r="AQ17" s="199" t="s">
        <v>456</v>
      </c>
      <c r="AR17" s="199" t="s">
        <v>457</v>
      </c>
      <c r="AS17" s="199" t="s">
        <v>305</v>
      </c>
      <c r="AT17" s="200" t="s">
        <v>306</v>
      </c>
      <c r="AU17" s="199" t="s">
        <v>302</v>
      </c>
      <c r="AV17" s="199" t="s">
        <v>303</v>
      </c>
      <c r="AW17" s="199" t="s">
        <v>455</v>
      </c>
      <c r="AX17" s="199" t="s">
        <v>456</v>
      </c>
      <c r="AY17" s="199" t="s">
        <v>457</v>
      </c>
      <c r="AZ17" s="199" t="s">
        <v>305</v>
      </c>
      <c r="BA17" s="200" t="s">
        <v>306</v>
      </c>
      <c r="BB17" s="199" t="s">
        <v>302</v>
      </c>
      <c r="BC17" s="199" t="s">
        <v>303</v>
      </c>
      <c r="BD17" s="199" t="s">
        <v>455</v>
      </c>
      <c r="BE17" s="199" t="s">
        <v>456</v>
      </c>
      <c r="BF17" s="199" t="s">
        <v>457</v>
      </c>
      <c r="BG17" s="199" t="s">
        <v>305</v>
      </c>
      <c r="BH17" s="200" t="s">
        <v>306</v>
      </c>
      <c r="BI17" s="199" t="s">
        <v>302</v>
      </c>
      <c r="BJ17" s="199" t="s">
        <v>303</v>
      </c>
      <c r="BK17" s="199" t="s">
        <v>455</v>
      </c>
      <c r="BL17" s="199" t="s">
        <v>456</v>
      </c>
      <c r="BM17" s="199" t="s">
        <v>457</v>
      </c>
      <c r="BN17" s="199" t="s">
        <v>305</v>
      </c>
      <c r="BO17" s="200" t="s">
        <v>306</v>
      </c>
      <c r="BP17" s="199" t="s">
        <v>302</v>
      </c>
      <c r="BQ17" s="199" t="s">
        <v>303</v>
      </c>
      <c r="BR17" s="199" t="s">
        <v>455</v>
      </c>
      <c r="BS17" s="199" t="s">
        <v>456</v>
      </c>
      <c r="BT17" s="199" t="s">
        <v>457</v>
      </c>
      <c r="BU17" s="199" t="s">
        <v>305</v>
      </c>
      <c r="BV17" s="200" t="s">
        <v>306</v>
      </c>
      <c r="BW17" s="199" t="s">
        <v>302</v>
      </c>
      <c r="BX17" s="199" t="s">
        <v>303</v>
      </c>
      <c r="BY17" s="199" t="s">
        <v>455</v>
      </c>
      <c r="BZ17" s="199" t="s">
        <v>456</v>
      </c>
      <c r="CA17" s="199" t="s">
        <v>457</v>
      </c>
      <c r="CB17" s="199" t="s">
        <v>305</v>
      </c>
      <c r="CC17" s="200" t="s">
        <v>306</v>
      </c>
      <c r="CD17" s="199" t="s">
        <v>302</v>
      </c>
      <c r="CE17" s="199" t="s">
        <v>303</v>
      </c>
      <c r="CF17" s="199" t="s">
        <v>455</v>
      </c>
      <c r="CG17" s="199" t="s">
        <v>456</v>
      </c>
      <c r="CH17" s="199" t="s">
        <v>457</v>
      </c>
      <c r="CI17" s="199" t="s">
        <v>305</v>
      </c>
      <c r="CJ17" s="200" t="s">
        <v>306</v>
      </c>
      <c r="CK17" s="613"/>
    </row>
    <row r="18" spans="1:90" x14ac:dyDescent="0.25">
      <c r="A18" s="201"/>
      <c r="B18" s="202">
        <v>1</v>
      </c>
      <c r="C18" s="203">
        <v>2</v>
      </c>
      <c r="D18" s="202">
        <v>3</v>
      </c>
      <c r="E18" s="204" t="s">
        <v>189</v>
      </c>
      <c r="F18" s="204" t="s">
        <v>190</v>
      </c>
      <c r="G18" s="204" t="s">
        <v>191</v>
      </c>
      <c r="H18" s="204" t="s">
        <v>192</v>
      </c>
      <c r="I18" s="204" t="s">
        <v>387</v>
      </c>
      <c r="J18" s="204" t="s">
        <v>388</v>
      </c>
      <c r="K18" s="205" t="s">
        <v>389</v>
      </c>
      <c r="L18" s="204" t="s">
        <v>193</v>
      </c>
      <c r="M18" s="204" t="s">
        <v>194</v>
      </c>
      <c r="N18" s="204" t="s">
        <v>195</v>
      </c>
      <c r="O18" s="204" t="s">
        <v>196</v>
      </c>
      <c r="P18" s="204" t="s">
        <v>390</v>
      </c>
      <c r="Q18" s="204" t="s">
        <v>391</v>
      </c>
      <c r="R18" s="205" t="s">
        <v>392</v>
      </c>
      <c r="S18" s="204" t="s">
        <v>415</v>
      </c>
      <c r="T18" s="204" t="s">
        <v>416</v>
      </c>
      <c r="U18" s="204" t="s">
        <v>417</v>
      </c>
      <c r="V18" s="204" t="s">
        <v>418</v>
      </c>
      <c r="W18" s="204" t="s">
        <v>419</v>
      </c>
      <c r="X18" s="204" t="s">
        <v>420</v>
      </c>
      <c r="Y18" s="204" t="s">
        <v>458</v>
      </c>
      <c r="Z18" s="204" t="s">
        <v>421</v>
      </c>
      <c r="AA18" s="204" t="s">
        <v>422</v>
      </c>
      <c r="AB18" s="204" t="s">
        <v>423</v>
      </c>
      <c r="AC18" s="204" t="s">
        <v>424</v>
      </c>
      <c r="AD18" s="204" t="s">
        <v>425</v>
      </c>
      <c r="AE18" s="204" t="s">
        <v>426</v>
      </c>
      <c r="AF18" s="204" t="s">
        <v>459</v>
      </c>
      <c r="AG18" s="204" t="s">
        <v>307</v>
      </c>
      <c r="AH18" s="204" t="s">
        <v>308</v>
      </c>
      <c r="AI18" s="204" t="s">
        <v>309</v>
      </c>
      <c r="AJ18" s="204" t="s">
        <v>310</v>
      </c>
      <c r="AK18" s="204" t="s">
        <v>311</v>
      </c>
      <c r="AL18" s="204" t="s">
        <v>312</v>
      </c>
      <c r="AM18" s="204" t="s">
        <v>313</v>
      </c>
      <c r="AN18" s="204" t="s">
        <v>314</v>
      </c>
      <c r="AO18" s="204" t="s">
        <v>315</v>
      </c>
      <c r="AP18" s="204" t="s">
        <v>316</v>
      </c>
      <c r="AQ18" s="204" t="s">
        <v>317</v>
      </c>
      <c r="AR18" s="204" t="s">
        <v>318</v>
      </c>
      <c r="AS18" s="204" t="s">
        <v>319</v>
      </c>
      <c r="AT18" s="204" t="s">
        <v>320</v>
      </c>
      <c r="AU18" s="204" t="s">
        <v>460</v>
      </c>
      <c r="AV18" s="204" t="s">
        <v>461</v>
      </c>
      <c r="AW18" s="204" t="s">
        <v>462</v>
      </c>
      <c r="AX18" s="204" t="s">
        <v>463</v>
      </c>
      <c r="AY18" s="204" t="s">
        <v>464</v>
      </c>
      <c r="AZ18" s="204" t="s">
        <v>465</v>
      </c>
      <c r="BA18" s="204" t="s">
        <v>466</v>
      </c>
      <c r="BB18" s="204" t="s">
        <v>467</v>
      </c>
      <c r="BC18" s="204" t="s">
        <v>468</v>
      </c>
      <c r="BD18" s="204" t="s">
        <v>469</v>
      </c>
      <c r="BE18" s="204" t="s">
        <v>470</v>
      </c>
      <c r="BF18" s="204" t="s">
        <v>471</v>
      </c>
      <c r="BG18" s="204" t="s">
        <v>472</v>
      </c>
      <c r="BH18" s="204" t="s">
        <v>473</v>
      </c>
      <c r="BI18" s="204" t="s">
        <v>474</v>
      </c>
      <c r="BJ18" s="204" t="s">
        <v>475</v>
      </c>
      <c r="BK18" s="204" t="s">
        <v>476</v>
      </c>
      <c r="BL18" s="204" t="s">
        <v>477</v>
      </c>
      <c r="BM18" s="204" t="s">
        <v>478</v>
      </c>
      <c r="BN18" s="204" t="s">
        <v>479</v>
      </c>
      <c r="BO18" s="204" t="s">
        <v>480</v>
      </c>
      <c r="BP18" s="204" t="s">
        <v>481</v>
      </c>
      <c r="BQ18" s="204" t="s">
        <v>482</v>
      </c>
      <c r="BR18" s="204" t="s">
        <v>483</v>
      </c>
      <c r="BS18" s="204" t="s">
        <v>484</v>
      </c>
      <c r="BT18" s="204" t="s">
        <v>485</v>
      </c>
      <c r="BU18" s="204" t="s">
        <v>486</v>
      </c>
      <c r="BV18" s="204" t="s">
        <v>487</v>
      </c>
      <c r="BW18" s="204" t="s">
        <v>321</v>
      </c>
      <c r="BX18" s="204" t="s">
        <v>322</v>
      </c>
      <c r="BY18" s="204" t="s">
        <v>323</v>
      </c>
      <c r="BZ18" s="204" t="s">
        <v>324</v>
      </c>
      <c r="CA18" s="204" t="s">
        <v>325</v>
      </c>
      <c r="CB18" s="204" t="s">
        <v>326</v>
      </c>
      <c r="CC18" s="204" t="s">
        <v>327</v>
      </c>
      <c r="CD18" s="204" t="s">
        <v>328</v>
      </c>
      <c r="CE18" s="204" t="s">
        <v>329</v>
      </c>
      <c r="CF18" s="204" t="s">
        <v>330</v>
      </c>
      <c r="CG18" s="204" t="s">
        <v>331</v>
      </c>
      <c r="CH18" s="204" t="s">
        <v>332</v>
      </c>
      <c r="CI18" s="204" t="s">
        <v>333</v>
      </c>
      <c r="CJ18" s="205" t="s">
        <v>334</v>
      </c>
      <c r="CK18" s="203">
        <v>8</v>
      </c>
    </row>
    <row r="19" spans="1:90" s="45" customFormat="1" ht="31.5" x14ac:dyDescent="0.25">
      <c r="A19" s="206"/>
      <c r="B19" s="183" t="s">
        <v>90</v>
      </c>
      <c r="C19" s="23" t="s">
        <v>867</v>
      </c>
      <c r="D19" s="183" t="s">
        <v>91</v>
      </c>
      <c r="E19" s="183">
        <f t="shared" ref="E19:BP19" si="0">SUM(E20:E25)</f>
        <v>1.03</v>
      </c>
      <c r="F19" s="183">
        <f t="shared" si="0"/>
        <v>0</v>
      </c>
      <c r="G19" s="183">
        <f t="shared" si="0"/>
        <v>2.73</v>
      </c>
      <c r="H19" s="183">
        <f t="shared" si="0"/>
        <v>0</v>
      </c>
      <c r="I19" s="183">
        <f t="shared" si="0"/>
        <v>3.26</v>
      </c>
      <c r="J19" s="183">
        <f t="shared" si="0"/>
        <v>0</v>
      </c>
      <c r="K19" s="183">
        <v>0</v>
      </c>
      <c r="L19" s="183">
        <f t="shared" si="0"/>
        <v>0</v>
      </c>
      <c r="M19" s="183">
        <f t="shared" si="0"/>
        <v>0</v>
      </c>
      <c r="N19" s="183">
        <f t="shared" si="0"/>
        <v>0</v>
      </c>
      <c r="O19" s="183">
        <f t="shared" si="0"/>
        <v>0</v>
      </c>
      <c r="P19" s="183">
        <f t="shared" si="0"/>
        <v>0</v>
      </c>
      <c r="Q19" s="183">
        <f t="shared" si="0"/>
        <v>0</v>
      </c>
      <c r="R19" s="183">
        <v>0</v>
      </c>
      <c r="S19" s="183">
        <f t="shared" si="0"/>
        <v>0</v>
      </c>
      <c r="T19" s="183">
        <f t="shared" si="0"/>
        <v>0</v>
      </c>
      <c r="U19" s="183">
        <f t="shared" si="0"/>
        <v>0</v>
      </c>
      <c r="V19" s="183">
        <f t="shared" si="0"/>
        <v>0</v>
      </c>
      <c r="W19" s="183">
        <f t="shared" si="0"/>
        <v>0</v>
      </c>
      <c r="X19" s="183">
        <f t="shared" si="0"/>
        <v>0</v>
      </c>
      <c r="Y19" s="183">
        <f t="shared" si="0"/>
        <v>0</v>
      </c>
      <c r="Z19" s="183">
        <f t="shared" si="0"/>
        <v>0</v>
      </c>
      <c r="AA19" s="183">
        <f t="shared" si="0"/>
        <v>0</v>
      </c>
      <c r="AB19" s="183">
        <f t="shared" si="0"/>
        <v>0</v>
      </c>
      <c r="AC19" s="183">
        <f t="shared" si="0"/>
        <v>0</v>
      </c>
      <c r="AD19" s="183">
        <f t="shared" si="0"/>
        <v>0</v>
      </c>
      <c r="AE19" s="183">
        <f t="shared" si="0"/>
        <v>0</v>
      </c>
      <c r="AF19" s="183">
        <f t="shared" si="0"/>
        <v>0</v>
      </c>
      <c r="AG19" s="183">
        <f t="shared" si="0"/>
        <v>0</v>
      </c>
      <c r="AH19" s="183">
        <f t="shared" si="0"/>
        <v>0</v>
      </c>
      <c r="AI19" s="183">
        <f t="shared" si="0"/>
        <v>2.73</v>
      </c>
      <c r="AJ19" s="183">
        <f t="shared" si="0"/>
        <v>0</v>
      </c>
      <c r="AK19" s="183">
        <f t="shared" si="0"/>
        <v>0</v>
      </c>
      <c r="AL19" s="183">
        <f t="shared" si="0"/>
        <v>0</v>
      </c>
      <c r="AM19" s="183">
        <v>0</v>
      </c>
      <c r="AN19" s="183">
        <f t="shared" si="0"/>
        <v>0</v>
      </c>
      <c r="AO19" s="183">
        <f t="shared" si="0"/>
        <v>0</v>
      </c>
      <c r="AP19" s="183">
        <f t="shared" si="0"/>
        <v>0</v>
      </c>
      <c r="AQ19" s="183">
        <f t="shared" si="0"/>
        <v>0</v>
      </c>
      <c r="AR19" s="183">
        <f t="shared" si="0"/>
        <v>0</v>
      </c>
      <c r="AS19" s="183">
        <f t="shared" si="0"/>
        <v>0</v>
      </c>
      <c r="AT19" s="183">
        <v>0</v>
      </c>
      <c r="AU19" s="183">
        <f t="shared" si="0"/>
        <v>1.03</v>
      </c>
      <c r="AV19" s="183">
        <f t="shared" si="0"/>
        <v>0</v>
      </c>
      <c r="AW19" s="183">
        <f t="shared" si="0"/>
        <v>0</v>
      </c>
      <c r="AX19" s="183">
        <f t="shared" si="0"/>
        <v>0</v>
      </c>
      <c r="AY19" s="183">
        <f t="shared" si="0"/>
        <v>0.03</v>
      </c>
      <c r="AZ19" s="183">
        <f t="shared" si="0"/>
        <v>0</v>
      </c>
      <c r="BA19" s="183">
        <v>0</v>
      </c>
      <c r="BB19" s="183">
        <f t="shared" si="0"/>
        <v>0</v>
      </c>
      <c r="BC19" s="183">
        <f t="shared" si="0"/>
        <v>0</v>
      </c>
      <c r="BD19" s="183">
        <f t="shared" si="0"/>
        <v>0</v>
      </c>
      <c r="BE19" s="183">
        <f t="shared" si="0"/>
        <v>0</v>
      </c>
      <c r="BF19" s="183">
        <f t="shared" si="0"/>
        <v>0</v>
      </c>
      <c r="BG19" s="183">
        <f t="shared" si="0"/>
        <v>0</v>
      </c>
      <c r="BH19" s="183">
        <v>0</v>
      </c>
      <c r="BI19" s="183">
        <f t="shared" si="0"/>
        <v>0</v>
      </c>
      <c r="BJ19" s="183">
        <f t="shared" si="0"/>
        <v>0</v>
      </c>
      <c r="BK19" s="183">
        <f t="shared" si="0"/>
        <v>0</v>
      </c>
      <c r="BL19" s="183">
        <f t="shared" si="0"/>
        <v>0</v>
      </c>
      <c r="BM19" s="183">
        <f t="shared" si="0"/>
        <v>3.23</v>
      </c>
      <c r="BN19" s="183">
        <f t="shared" si="0"/>
        <v>0</v>
      </c>
      <c r="BO19" s="183">
        <v>0</v>
      </c>
      <c r="BP19" s="183">
        <f t="shared" si="0"/>
        <v>0</v>
      </c>
      <c r="BQ19" s="183">
        <f t="shared" ref="BQ19:BX19" si="1">SUM(BQ20:BQ25)</f>
        <v>0</v>
      </c>
      <c r="BR19" s="183">
        <f t="shared" si="1"/>
        <v>0</v>
      </c>
      <c r="BS19" s="183">
        <f t="shared" si="1"/>
        <v>0</v>
      </c>
      <c r="BT19" s="183">
        <f t="shared" si="1"/>
        <v>0</v>
      </c>
      <c r="BU19" s="183">
        <f t="shared" si="1"/>
        <v>0</v>
      </c>
      <c r="BV19" s="183">
        <v>0</v>
      </c>
      <c r="BW19" s="183">
        <f t="shared" si="1"/>
        <v>1.03</v>
      </c>
      <c r="BX19" s="183">
        <f t="shared" si="1"/>
        <v>0</v>
      </c>
      <c r="BY19" s="183">
        <f>SUM(BY20:BY25)</f>
        <v>2.73</v>
      </c>
      <c r="BZ19" s="183">
        <f>SUM(BZ20:BZ25)</f>
        <v>0</v>
      </c>
      <c r="CA19" s="183">
        <f>SUM(CA20:CA25)</f>
        <v>3.26</v>
      </c>
      <c r="CB19" s="183">
        <f>SUM(CB20:CB25)</f>
        <v>0</v>
      </c>
      <c r="CC19" s="183">
        <v>0</v>
      </c>
      <c r="CD19" s="183">
        <f t="shared" ref="CD19:CI19" si="2">SUM(CD20:CD25)</f>
        <v>0</v>
      </c>
      <c r="CE19" s="183">
        <f t="shared" si="2"/>
        <v>0</v>
      </c>
      <c r="CF19" s="183">
        <f t="shared" si="2"/>
        <v>0</v>
      </c>
      <c r="CG19" s="183">
        <f t="shared" si="2"/>
        <v>0</v>
      </c>
      <c r="CH19" s="183">
        <f t="shared" si="2"/>
        <v>0</v>
      </c>
      <c r="CI19" s="183">
        <f t="shared" si="2"/>
        <v>0</v>
      </c>
      <c r="CJ19" s="183">
        <v>0</v>
      </c>
      <c r="CK19" s="183" t="s">
        <v>105</v>
      </c>
    </row>
    <row r="20" spans="1:90" s="45" customFormat="1" x14ac:dyDescent="0.25">
      <c r="A20" s="26">
        <v>1</v>
      </c>
      <c r="B20" s="183" t="s">
        <v>92</v>
      </c>
      <c r="C20" s="184" t="s">
        <v>93</v>
      </c>
      <c r="D20" s="183" t="s">
        <v>91</v>
      </c>
      <c r="E20" s="24">
        <f t="shared" ref="E20:AJ20" si="3">SUMIF($A21:$A78,$A20,E21:E78)</f>
        <v>0</v>
      </c>
      <c r="F20" s="24">
        <f t="shared" si="3"/>
        <v>0</v>
      </c>
      <c r="G20" s="24">
        <f t="shared" si="3"/>
        <v>0</v>
      </c>
      <c r="H20" s="24">
        <f t="shared" si="3"/>
        <v>0</v>
      </c>
      <c r="I20" s="24">
        <f t="shared" si="3"/>
        <v>0</v>
      </c>
      <c r="J20" s="24">
        <f t="shared" si="3"/>
        <v>0</v>
      </c>
      <c r="K20" s="24">
        <f t="shared" si="3"/>
        <v>0</v>
      </c>
      <c r="L20" s="24">
        <f t="shared" si="3"/>
        <v>0</v>
      </c>
      <c r="M20" s="24">
        <f t="shared" si="3"/>
        <v>0</v>
      </c>
      <c r="N20" s="24">
        <f t="shared" si="3"/>
        <v>0</v>
      </c>
      <c r="O20" s="24">
        <f t="shared" si="3"/>
        <v>0</v>
      </c>
      <c r="P20" s="24">
        <f t="shared" si="3"/>
        <v>0</v>
      </c>
      <c r="Q20" s="24">
        <f t="shared" si="3"/>
        <v>0</v>
      </c>
      <c r="R20" s="24">
        <f t="shared" si="3"/>
        <v>0</v>
      </c>
      <c r="S20" s="24">
        <f t="shared" si="3"/>
        <v>0</v>
      </c>
      <c r="T20" s="24">
        <f t="shared" si="3"/>
        <v>0</v>
      </c>
      <c r="U20" s="24">
        <f t="shared" si="3"/>
        <v>0</v>
      </c>
      <c r="V20" s="24">
        <f t="shared" si="3"/>
        <v>0</v>
      </c>
      <c r="W20" s="24">
        <f t="shared" si="3"/>
        <v>0</v>
      </c>
      <c r="X20" s="24">
        <f t="shared" si="3"/>
        <v>0</v>
      </c>
      <c r="Y20" s="24">
        <f t="shared" si="3"/>
        <v>0</v>
      </c>
      <c r="Z20" s="24">
        <f t="shared" si="3"/>
        <v>0</v>
      </c>
      <c r="AA20" s="24">
        <f t="shared" si="3"/>
        <v>0</v>
      </c>
      <c r="AB20" s="24">
        <f t="shared" si="3"/>
        <v>0</v>
      </c>
      <c r="AC20" s="24">
        <f t="shared" si="3"/>
        <v>0</v>
      </c>
      <c r="AD20" s="24">
        <f t="shared" si="3"/>
        <v>0</v>
      </c>
      <c r="AE20" s="24">
        <f t="shared" si="3"/>
        <v>0</v>
      </c>
      <c r="AF20" s="24">
        <f t="shared" si="3"/>
        <v>0</v>
      </c>
      <c r="AG20" s="24">
        <f t="shared" si="3"/>
        <v>0</v>
      </c>
      <c r="AH20" s="24">
        <f t="shared" si="3"/>
        <v>0</v>
      </c>
      <c r="AI20" s="24">
        <f t="shared" si="3"/>
        <v>0</v>
      </c>
      <c r="AJ20" s="24">
        <f t="shared" si="3"/>
        <v>0</v>
      </c>
      <c r="AK20" s="24">
        <f t="shared" ref="AK20:BP20" si="4">SUMIF($A21:$A78,$A20,AK21:AK78)</f>
        <v>0</v>
      </c>
      <c r="AL20" s="24">
        <f t="shared" si="4"/>
        <v>0</v>
      </c>
      <c r="AM20" s="24">
        <f t="shared" si="4"/>
        <v>0</v>
      </c>
      <c r="AN20" s="24">
        <f t="shared" si="4"/>
        <v>0</v>
      </c>
      <c r="AO20" s="24">
        <f t="shared" si="4"/>
        <v>0</v>
      </c>
      <c r="AP20" s="24">
        <f t="shared" si="4"/>
        <v>0</v>
      </c>
      <c r="AQ20" s="24">
        <f t="shared" si="4"/>
        <v>0</v>
      </c>
      <c r="AR20" s="24">
        <f t="shared" si="4"/>
        <v>0</v>
      </c>
      <c r="AS20" s="24">
        <f t="shared" si="4"/>
        <v>0</v>
      </c>
      <c r="AT20" s="24">
        <f t="shared" si="4"/>
        <v>0</v>
      </c>
      <c r="AU20" s="24">
        <f t="shared" si="4"/>
        <v>0</v>
      </c>
      <c r="AV20" s="24">
        <f t="shared" si="4"/>
        <v>0</v>
      </c>
      <c r="AW20" s="24">
        <f t="shared" si="4"/>
        <v>0</v>
      </c>
      <c r="AX20" s="24">
        <f t="shared" si="4"/>
        <v>0</v>
      </c>
      <c r="AY20" s="24">
        <f t="shared" si="4"/>
        <v>0</v>
      </c>
      <c r="AZ20" s="24">
        <f t="shared" si="4"/>
        <v>0</v>
      </c>
      <c r="BA20" s="24">
        <f t="shared" si="4"/>
        <v>0</v>
      </c>
      <c r="BB20" s="24">
        <f t="shared" si="4"/>
        <v>0</v>
      </c>
      <c r="BC20" s="24">
        <f t="shared" si="4"/>
        <v>0</v>
      </c>
      <c r="BD20" s="24">
        <f t="shared" si="4"/>
        <v>0</v>
      </c>
      <c r="BE20" s="24">
        <f t="shared" si="4"/>
        <v>0</v>
      </c>
      <c r="BF20" s="24">
        <f t="shared" si="4"/>
        <v>0</v>
      </c>
      <c r="BG20" s="24">
        <f t="shared" si="4"/>
        <v>0</v>
      </c>
      <c r="BH20" s="24">
        <f t="shared" si="4"/>
        <v>0</v>
      </c>
      <c r="BI20" s="24">
        <f t="shared" si="4"/>
        <v>0</v>
      </c>
      <c r="BJ20" s="24">
        <f t="shared" si="4"/>
        <v>0</v>
      </c>
      <c r="BK20" s="24">
        <f t="shared" si="4"/>
        <v>0</v>
      </c>
      <c r="BL20" s="24">
        <f t="shared" si="4"/>
        <v>0</v>
      </c>
      <c r="BM20" s="24">
        <f t="shared" si="4"/>
        <v>0</v>
      </c>
      <c r="BN20" s="24">
        <f t="shared" si="4"/>
        <v>0</v>
      </c>
      <c r="BO20" s="24">
        <f t="shared" si="4"/>
        <v>0</v>
      </c>
      <c r="BP20" s="24">
        <f t="shared" si="4"/>
        <v>0</v>
      </c>
      <c r="BQ20" s="24">
        <f t="shared" ref="BQ20:CJ20" si="5">SUMIF($A21:$A78,$A20,BQ21:BQ78)</f>
        <v>0</v>
      </c>
      <c r="BR20" s="24">
        <f t="shared" si="5"/>
        <v>0</v>
      </c>
      <c r="BS20" s="24">
        <f t="shared" si="5"/>
        <v>0</v>
      </c>
      <c r="BT20" s="24">
        <f t="shared" si="5"/>
        <v>0</v>
      </c>
      <c r="BU20" s="24">
        <f t="shared" si="5"/>
        <v>0</v>
      </c>
      <c r="BV20" s="24">
        <f t="shared" si="5"/>
        <v>0</v>
      </c>
      <c r="BW20" s="24">
        <f t="shared" si="5"/>
        <v>0</v>
      </c>
      <c r="BX20" s="24">
        <f t="shared" si="5"/>
        <v>0</v>
      </c>
      <c r="BY20" s="24">
        <f t="shared" si="5"/>
        <v>0</v>
      </c>
      <c r="BZ20" s="24">
        <f t="shared" si="5"/>
        <v>0</v>
      </c>
      <c r="CA20" s="24">
        <f t="shared" si="5"/>
        <v>0</v>
      </c>
      <c r="CB20" s="24">
        <f t="shared" si="5"/>
        <v>0</v>
      </c>
      <c r="CC20" s="24">
        <f t="shared" si="5"/>
        <v>0</v>
      </c>
      <c r="CD20" s="24">
        <f t="shared" si="5"/>
        <v>0</v>
      </c>
      <c r="CE20" s="24">
        <f t="shared" si="5"/>
        <v>0</v>
      </c>
      <c r="CF20" s="24">
        <f t="shared" si="5"/>
        <v>0</v>
      </c>
      <c r="CG20" s="24">
        <f t="shared" si="5"/>
        <v>0</v>
      </c>
      <c r="CH20" s="24">
        <f t="shared" si="5"/>
        <v>0</v>
      </c>
      <c r="CI20" s="24">
        <f t="shared" si="5"/>
        <v>0</v>
      </c>
      <c r="CJ20" s="24">
        <f t="shared" si="5"/>
        <v>0</v>
      </c>
      <c r="CK20" s="183" t="s">
        <v>105</v>
      </c>
    </row>
    <row r="21" spans="1:90" s="45" customFormat="1" x14ac:dyDescent="0.25">
      <c r="A21" s="26">
        <v>2</v>
      </c>
      <c r="B21" s="183" t="s">
        <v>94</v>
      </c>
      <c r="C21" s="207" t="s">
        <v>95</v>
      </c>
      <c r="D21" s="183" t="s">
        <v>91</v>
      </c>
      <c r="E21" s="24">
        <f t="shared" ref="E21:AJ21" si="6">SUMIF($A22:$A78,$A21,E22:E78)</f>
        <v>1.03</v>
      </c>
      <c r="F21" s="24">
        <f t="shared" si="6"/>
        <v>0</v>
      </c>
      <c r="G21" s="24">
        <f t="shared" si="6"/>
        <v>2.73</v>
      </c>
      <c r="H21" s="24">
        <f t="shared" si="6"/>
        <v>0</v>
      </c>
      <c r="I21" s="24">
        <f t="shared" si="6"/>
        <v>3.26</v>
      </c>
      <c r="J21" s="24">
        <f t="shared" si="6"/>
        <v>0</v>
      </c>
      <c r="K21" s="24">
        <f t="shared" si="6"/>
        <v>0</v>
      </c>
      <c r="L21" s="24">
        <f t="shared" si="6"/>
        <v>0</v>
      </c>
      <c r="M21" s="24">
        <f t="shared" si="6"/>
        <v>0</v>
      </c>
      <c r="N21" s="24">
        <f t="shared" si="6"/>
        <v>0</v>
      </c>
      <c r="O21" s="24">
        <f t="shared" si="6"/>
        <v>0</v>
      </c>
      <c r="P21" s="24">
        <f t="shared" si="6"/>
        <v>0</v>
      </c>
      <c r="Q21" s="24">
        <f t="shared" si="6"/>
        <v>0</v>
      </c>
      <c r="R21" s="24">
        <f t="shared" si="6"/>
        <v>0</v>
      </c>
      <c r="S21" s="24">
        <f t="shared" si="6"/>
        <v>0</v>
      </c>
      <c r="T21" s="24">
        <f t="shared" si="6"/>
        <v>0</v>
      </c>
      <c r="U21" s="24">
        <f t="shared" si="6"/>
        <v>0</v>
      </c>
      <c r="V21" s="24">
        <f t="shared" si="6"/>
        <v>0</v>
      </c>
      <c r="W21" s="24">
        <f t="shared" si="6"/>
        <v>0</v>
      </c>
      <c r="X21" s="24">
        <f t="shared" si="6"/>
        <v>0</v>
      </c>
      <c r="Y21" s="24">
        <f t="shared" si="6"/>
        <v>0</v>
      </c>
      <c r="Z21" s="24">
        <f t="shared" si="6"/>
        <v>0</v>
      </c>
      <c r="AA21" s="24">
        <f t="shared" si="6"/>
        <v>0</v>
      </c>
      <c r="AB21" s="24">
        <f t="shared" si="6"/>
        <v>0</v>
      </c>
      <c r="AC21" s="24">
        <f t="shared" si="6"/>
        <v>0</v>
      </c>
      <c r="AD21" s="24">
        <f t="shared" si="6"/>
        <v>0</v>
      </c>
      <c r="AE21" s="24">
        <f t="shared" si="6"/>
        <v>0</v>
      </c>
      <c r="AF21" s="24">
        <f t="shared" si="6"/>
        <v>0</v>
      </c>
      <c r="AG21" s="24">
        <f t="shared" si="6"/>
        <v>0</v>
      </c>
      <c r="AH21" s="24">
        <f t="shared" si="6"/>
        <v>0</v>
      </c>
      <c r="AI21" s="24">
        <f t="shared" si="6"/>
        <v>2.73</v>
      </c>
      <c r="AJ21" s="24">
        <f t="shared" si="6"/>
        <v>0</v>
      </c>
      <c r="AK21" s="24">
        <f t="shared" ref="AK21:BP21" si="7">SUMIF($A22:$A78,$A21,AK22:AK78)</f>
        <v>0</v>
      </c>
      <c r="AL21" s="24">
        <f t="shared" si="7"/>
        <v>0</v>
      </c>
      <c r="AM21" s="24">
        <f t="shared" si="7"/>
        <v>0</v>
      </c>
      <c r="AN21" s="24">
        <f t="shared" si="7"/>
        <v>0</v>
      </c>
      <c r="AO21" s="24">
        <f t="shared" si="7"/>
        <v>0</v>
      </c>
      <c r="AP21" s="24">
        <f t="shared" si="7"/>
        <v>0</v>
      </c>
      <c r="AQ21" s="24">
        <f t="shared" si="7"/>
        <v>0</v>
      </c>
      <c r="AR21" s="24">
        <f t="shared" si="7"/>
        <v>0</v>
      </c>
      <c r="AS21" s="24">
        <f t="shared" si="7"/>
        <v>0</v>
      </c>
      <c r="AT21" s="24">
        <f t="shared" si="7"/>
        <v>0</v>
      </c>
      <c r="AU21" s="24">
        <f t="shared" si="7"/>
        <v>1.03</v>
      </c>
      <c r="AV21" s="24">
        <f t="shared" si="7"/>
        <v>0</v>
      </c>
      <c r="AW21" s="24">
        <f t="shared" si="7"/>
        <v>0</v>
      </c>
      <c r="AX21" s="24">
        <f t="shared" si="7"/>
        <v>0</v>
      </c>
      <c r="AY21" s="24">
        <f t="shared" si="7"/>
        <v>0.03</v>
      </c>
      <c r="AZ21" s="24">
        <f t="shared" si="7"/>
        <v>0</v>
      </c>
      <c r="BA21" s="24">
        <f t="shared" si="7"/>
        <v>0</v>
      </c>
      <c r="BB21" s="24">
        <f t="shared" si="7"/>
        <v>0</v>
      </c>
      <c r="BC21" s="24">
        <f t="shared" si="7"/>
        <v>0</v>
      </c>
      <c r="BD21" s="24">
        <f t="shared" si="7"/>
        <v>0</v>
      </c>
      <c r="BE21" s="24">
        <f t="shared" si="7"/>
        <v>0</v>
      </c>
      <c r="BF21" s="24">
        <f t="shared" si="7"/>
        <v>0</v>
      </c>
      <c r="BG21" s="24">
        <f t="shared" si="7"/>
        <v>0</v>
      </c>
      <c r="BH21" s="24">
        <f t="shared" si="7"/>
        <v>0</v>
      </c>
      <c r="BI21" s="24">
        <f t="shared" si="7"/>
        <v>0</v>
      </c>
      <c r="BJ21" s="24">
        <f t="shared" si="7"/>
        <v>0</v>
      </c>
      <c r="BK21" s="24">
        <f t="shared" si="7"/>
        <v>0</v>
      </c>
      <c r="BL21" s="24">
        <f t="shared" si="7"/>
        <v>0</v>
      </c>
      <c r="BM21" s="24">
        <f t="shared" si="7"/>
        <v>3.23</v>
      </c>
      <c r="BN21" s="24">
        <f t="shared" si="7"/>
        <v>0</v>
      </c>
      <c r="BO21" s="24">
        <f t="shared" si="7"/>
        <v>0</v>
      </c>
      <c r="BP21" s="24">
        <f t="shared" si="7"/>
        <v>0</v>
      </c>
      <c r="BQ21" s="24">
        <f t="shared" ref="BQ21:CJ21" si="8">SUMIF($A22:$A78,$A21,BQ22:BQ78)</f>
        <v>0</v>
      </c>
      <c r="BR21" s="24">
        <f t="shared" si="8"/>
        <v>0</v>
      </c>
      <c r="BS21" s="24">
        <f t="shared" si="8"/>
        <v>0</v>
      </c>
      <c r="BT21" s="24">
        <f t="shared" si="8"/>
        <v>0</v>
      </c>
      <c r="BU21" s="24">
        <f t="shared" si="8"/>
        <v>0</v>
      </c>
      <c r="BV21" s="24">
        <f t="shared" si="8"/>
        <v>0</v>
      </c>
      <c r="BW21" s="24">
        <f t="shared" si="8"/>
        <v>1.03</v>
      </c>
      <c r="BX21" s="24">
        <f t="shared" si="8"/>
        <v>0</v>
      </c>
      <c r="BY21" s="24">
        <f t="shared" si="8"/>
        <v>2.73</v>
      </c>
      <c r="BZ21" s="24">
        <f t="shared" si="8"/>
        <v>0</v>
      </c>
      <c r="CA21" s="24">
        <f t="shared" si="8"/>
        <v>3.26</v>
      </c>
      <c r="CB21" s="24">
        <f t="shared" si="8"/>
        <v>0</v>
      </c>
      <c r="CC21" s="24">
        <f t="shared" si="8"/>
        <v>0</v>
      </c>
      <c r="CD21" s="24">
        <f t="shared" si="8"/>
        <v>0</v>
      </c>
      <c r="CE21" s="24">
        <f t="shared" si="8"/>
        <v>0</v>
      </c>
      <c r="CF21" s="24">
        <f t="shared" si="8"/>
        <v>0</v>
      </c>
      <c r="CG21" s="24">
        <f t="shared" si="8"/>
        <v>0</v>
      </c>
      <c r="CH21" s="24">
        <f t="shared" si="8"/>
        <v>0</v>
      </c>
      <c r="CI21" s="24">
        <f t="shared" si="8"/>
        <v>0</v>
      </c>
      <c r="CJ21" s="24">
        <f t="shared" si="8"/>
        <v>0</v>
      </c>
      <c r="CK21" s="183" t="s">
        <v>105</v>
      </c>
    </row>
    <row r="22" spans="1:90" s="45" customFormat="1" ht="47.25" x14ac:dyDescent="0.25">
      <c r="A22" s="26">
        <v>3</v>
      </c>
      <c r="B22" s="183" t="s">
        <v>96</v>
      </c>
      <c r="C22" s="208" t="s">
        <v>97</v>
      </c>
      <c r="D22" s="183" t="s">
        <v>91</v>
      </c>
      <c r="E22" s="24">
        <f t="shared" ref="E22:AJ22" si="9">SUMIF($A23:$A78,$A22,E23:E78)</f>
        <v>0</v>
      </c>
      <c r="F22" s="24">
        <f t="shared" si="9"/>
        <v>0</v>
      </c>
      <c r="G22" s="24">
        <f t="shared" si="9"/>
        <v>0</v>
      </c>
      <c r="H22" s="24">
        <f t="shared" si="9"/>
        <v>0</v>
      </c>
      <c r="I22" s="24">
        <f t="shared" si="9"/>
        <v>0</v>
      </c>
      <c r="J22" s="24">
        <f t="shared" si="9"/>
        <v>0</v>
      </c>
      <c r="K22" s="24">
        <f t="shared" si="9"/>
        <v>0</v>
      </c>
      <c r="L22" s="24">
        <f t="shared" si="9"/>
        <v>0</v>
      </c>
      <c r="M22" s="24">
        <f t="shared" si="9"/>
        <v>0</v>
      </c>
      <c r="N22" s="24">
        <f t="shared" si="9"/>
        <v>0</v>
      </c>
      <c r="O22" s="24">
        <f t="shared" si="9"/>
        <v>0</v>
      </c>
      <c r="P22" s="24">
        <f t="shared" si="9"/>
        <v>0</v>
      </c>
      <c r="Q22" s="24">
        <f t="shared" si="9"/>
        <v>0</v>
      </c>
      <c r="R22" s="24">
        <f t="shared" si="9"/>
        <v>0</v>
      </c>
      <c r="S22" s="24">
        <f t="shared" si="9"/>
        <v>0</v>
      </c>
      <c r="T22" s="24">
        <f t="shared" si="9"/>
        <v>0</v>
      </c>
      <c r="U22" s="24">
        <f t="shared" si="9"/>
        <v>0</v>
      </c>
      <c r="V22" s="24">
        <f t="shared" si="9"/>
        <v>0</v>
      </c>
      <c r="W22" s="24">
        <f t="shared" si="9"/>
        <v>0</v>
      </c>
      <c r="X22" s="24">
        <f t="shared" si="9"/>
        <v>0</v>
      </c>
      <c r="Y22" s="24">
        <f t="shared" si="9"/>
        <v>0</v>
      </c>
      <c r="Z22" s="24">
        <f t="shared" si="9"/>
        <v>0</v>
      </c>
      <c r="AA22" s="24">
        <f t="shared" si="9"/>
        <v>0</v>
      </c>
      <c r="AB22" s="24">
        <f t="shared" si="9"/>
        <v>0</v>
      </c>
      <c r="AC22" s="24">
        <f t="shared" si="9"/>
        <v>0</v>
      </c>
      <c r="AD22" s="24">
        <f t="shared" si="9"/>
        <v>0</v>
      </c>
      <c r="AE22" s="24">
        <f t="shared" si="9"/>
        <v>0</v>
      </c>
      <c r="AF22" s="24">
        <f t="shared" si="9"/>
        <v>0</v>
      </c>
      <c r="AG22" s="24">
        <f t="shared" si="9"/>
        <v>0</v>
      </c>
      <c r="AH22" s="24">
        <f t="shared" si="9"/>
        <v>0</v>
      </c>
      <c r="AI22" s="24">
        <f t="shared" si="9"/>
        <v>0</v>
      </c>
      <c r="AJ22" s="24">
        <f t="shared" si="9"/>
        <v>0</v>
      </c>
      <c r="AK22" s="24">
        <f t="shared" ref="AK22:BP22" si="10">SUMIF($A23:$A78,$A22,AK23:AK78)</f>
        <v>0</v>
      </c>
      <c r="AL22" s="24">
        <f t="shared" si="10"/>
        <v>0</v>
      </c>
      <c r="AM22" s="24">
        <f t="shared" si="10"/>
        <v>0</v>
      </c>
      <c r="AN22" s="24">
        <f t="shared" si="10"/>
        <v>0</v>
      </c>
      <c r="AO22" s="24">
        <f t="shared" si="10"/>
        <v>0</v>
      </c>
      <c r="AP22" s="24">
        <f t="shared" si="10"/>
        <v>0</v>
      </c>
      <c r="AQ22" s="24">
        <f t="shared" si="10"/>
        <v>0</v>
      </c>
      <c r="AR22" s="24">
        <f t="shared" si="10"/>
        <v>0</v>
      </c>
      <c r="AS22" s="24">
        <f t="shared" si="10"/>
        <v>0</v>
      </c>
      <c r="AT22" s="24">
        <f t="shared" si="10"/>
        <v>0</v>
      </c>
      <c r="AU22" s="24">
        <f t="shared" si="10"/>
        <v>0</v>
      </c>
      <c r="AV22" s="24">
        <f t="shared" si="10"/>
        <v>0</v>
      </c>
      <c r="AW22" s="24">
        <f t="shared" si="10"/>
        <v>0</v>
      </c>
      <c r="AX22" s="24">
        <f t="shared" si="10"/>
        <v>0</v>
      </c>
      <c r="AY22" s="24">
        <f t="shared" si="10"/>
        <v>0</v>
      </c>
      <c r="AZ22" s="24">
        <f t="shared" si="10"/>
        <v>0</v>
      </c>
      <c r="BA22" s="24">
        <f t="shared" si="10"/>
        <v>0</v>
      </c>
      <c r="BB22" s="24">
        <f t="shared" si="10"/>
        <v>0</v>
      </c>
      <c r="BC22" s="24">
        <f t="shared" si="10"/>
        <v>0</v>
      </c>
      <c r="BD22" s="24">
        <f t="shared" si="10"/>
        <v>0</v>
      </c>
      <c r="BE22" s="24">
        <f t="shared" si="10"/>
        <v>0</v>
      </c>
      <c r="BF22" s="24">
        <f t="shared" si="10"/>
        <v>0</v>
      </c>
      <c r="BG22" s="24">
        <f t="shared" si="10"/>
        <v>0</v>
      </c>
      <c r="BH22" s="24">
        <f t="shared" si="10"/>
        <v>0</v>
      </c>
      <c r="BI22" s="24">
        <f t="shared" si="10"/>
        <v>0</v>
      </c>
      <c r="BJ22" s="24">
        <f t="shared" si="10"/>
        <v>0</v>
      </c>
      <c r="BK22" s="24">
        <f t="shared" si="10"/>
        <v>0</v>
      </c>
      <c r="BL22" s="24">
        <f t="shared" si="10"/>
        <v>0</v>
      </c>
      <c r="BM22" s="24">
        <f t="shared" si="10"/>
        <v>0</v>
      </c>
      <c r="BN22" s="24">
        <f t="shared" si="10"/>
        <v>0</v>
      </c>
      <c r="BO22" s="24">
        <f t="shared" si="10"/>
        <v>0</v>
      </c>
      <c r="BP22" s="24">
        <f t="shared" si="10"/>
        <v>0</v>
      </c>
      <c r="BQ22" s="24">
        <f t="shared" ref="BQ22:CJ22" si="11">SUMIF($A23:$A78,$A22,BQ23:BQ78)</f>
        <v>0</v>
      </c>
      <c r="BR22" s="24">
        <f t="shared" si="11"/>
        <v>0</v>
      </c>
      <c r="BS22" s="24">
        <f t="shared" si="11"/>
        <v>0</v>
      </c>
      <c r="BT22" s="24">
        <f t="shared" si="11"/>
        <v>0</v>
      </c>
      <c r="BU22" s="24">
        <f t="shared" si="11"/>
        <v>0</v>
      </c>
      <c r="BV22" s="24">
        <f t="shared" si="11"/>
        <v>0</v>
      </c>
      <c r="BW22" s="24">
        <f t="shared" si="11"/>
        <v>0</v>
      </c>
      <c r="BX22" s="24">
        <f t="shared" si="11"/>
        <v>0</v>
      </c>
      <c r="BY22" s="24">
        <f t="shared" si="11"/>
        <v>0</v>
      </c>
      <c r="BZ22" s="24">
        <f t="shared" si="11"/>
        <v>0</v>
      </c>
      <c r="CA22" s="24">
        <f t="shared" si="11"/>
        <v>0</v>
      </c>
      <c r="CB22" s="24">
        <f t="shared" si="11"/>
        <v>0</v>
      </c>
      <c r="CC22" s="24">
        <f t="shared" si="11"/>
        <v>0</v>
      </c>
      <c r="CD22" s="24">
        <f t="shared" si="11"/>
        <v>0</v>
      </c>
      <c r="CE22" s="24">
        <f t="shared" si="11"/>
        <v>0</v>
      </c>
      <c r="CF22" s="24">
        <f t="shared" si="11"/>
        <v>0</v>
      </c>
      <c r="CG22" s="24">
        <f t="shared" si="11"/>
        <v>0</v>
      </c>
      <c r="CH22" s="24">
        <f t="shared" si="11"/>
        <v>0</v>
      </c>
      <c r="CI22" s="24">
        <f t="shared" si="11"/>
        <v>0</v>
      </c>
      <c r="CJ22" s="24">
        <f t="shared" si="11"/>
        <v>0</v>
      </c>
      <c r="CK22" s="183" t="s">
        <v>105</v>
      </c>
    </row>
    <row r="23" spans="1:90" s="45" customFormat="1" ht="31.5" x14ac:dyDescent="0.25">
      <c r="A23" s="26">
        <v>4</v>
      </c>
      <c r="B23" s="183" t="s">
        <v>98</v>
      </c>
      <c r="C23" s="207" t="s">
        <v>99</v>
      </c>
      <c r="D23" s="183" t="s">
        <v>91</v>
      </c>
      <c r="E23" s="24">
        <f t="shared" ref="E23:AJ23" si="12">SUMIF($A24:$A78,$A23,E24:E78)</f>
        <v>0</v>
      </c>
      <c r="F23" s="24">
        <f t="shared" si="12"/>
        <v>0</v>
      </c>
      <c r="G23" s="24">
        <f t="shared" si="12"/>
        <v>0</v>
      </c>
      <c r="H23" s="24">
        <f t="shared" si="12"/>
        <v>0</v>
      </c>
      <c r="I23" s="24">
        <f t="shared" si="12"/>
        <v>0</v>
      </c>
      <c r="J23" s="24">
        <f t="shared" si="12"/>
        <v>0</v>
      </c>
      <c r="K23" s="24">
        <f t="shared" si="12"/>
        <v>0</v>
      </c>
      <c r="L23" s="24">
        <f t="shared" si="12"/>
        <v>0</v>
      </c>
      <c r="M23" s="24">
        <f t="shared" si="12"/>
        <v>0</v>
      </c>
      <c r="N23" s="24">
        <f t="shared" si="12"/>
        <v>0</v>
      </c>
      <c r="O23" s="24">
        <f t="shared" si="12"/>
        <v>0</v>
      </c>
      <c r="P23" s="24">
        <f t="shared" si="12"/>
        <v>0</v>
      </c>
      <c r="Q23" s="24">
        <f t="shared" si="12"/>
        <v>0</v>
      </c>
      <c r="R23" s="24">
        <f t="shared" si="12"/>
        <v>0</v>
      </c>
      <c r="S23" s="24">
        <f t="shared" si="12"/>
        <v>0</v>
      </c>
      <c r="T23" s="24">
        <f t="shared" si="12"/>
        <v>0</v>
      </c>
      <c r="U23" s="24">
        <f t="shared" si="12"/>
        <v>0</v>
      </c>
      <c r="V23" s="24">
        <f t="shared" si="12"/>
        <v>0</v>
      </c>
      <c r="W23" s="24">
        <f t="shared" si="12"/>
        <v>0</v>
      </c>
      <c r="X23" s="24">
        <f t="shared" si="12"/>
        <v>0</v>
      </c>
      <c r="Y23" s="24">
        <f t="shared" si="12"/>
        <v>0</v>
      </c>
      <c r="Z23" s="24">
        <f t="shared" si="12"/>
        <v>0</v>
      </c>
      <c r="AA23" s="24">
        <f t="shared" si="12"/>
        <v>0</v>
      </c>
      <c r="AB23" s="24">
        <f t="shared" si="12"/>
        <v>0</v>
      </c>
      <c r="AC23" s="24">
        <f t="shared" si="12"/>
        <v>0</v>
      </c>
      <c r="AD23" s="24">
        <f t="shared" si="12"/>
        <v>0</v>
      </c>
      <c r="AE23" s="24">
        <f t="shared" si="12"/>
        <v>0</v>
      </c>
      <c r="AF23" s="24">
        <f t="shared" si="12"/>
        <v>0</v>
      </c>
      <c r="AG23" s="24">
        <f t="shared" si="12"/>
        <v>0</v>
      </c>
      <c r="AH23" s="24">
        <f t="shared" si="12"/>
        <v>0</v>
      </c>
      <c r="AI23" s="24">
        <f t="shared" si="12"/>
        <v>0</v>
      </c>
      <c r="AJ23" s="24">
        <f t="shared" si="12"/>
        <v>0</v>
      </c>
      <c r="AK23" s="24">
        <f t="shared" ref="AK23:BP23" si="13">SUMIF($A24:$A78,$A23,AK24:AK78)</f>
        <v>0</v>
      </c>
      <c r="AL23" s="24">
        <f t="shared" si="13"/>
        <v>0</v>
      </c>
      <c r="AM23" s="24">
        <f t="shared" si="13"/>
        <v>0</v>
      </c>
      <c r="AN23" s="24">
        <f t="shared" si="13"/>
        <v>0</v>
      </c>
      <c r="AO23" s="24">
        <f t="shared" si="13"/>
        <v>0</v>
      </c>
      <c r="AP23" s="24">
        <f t="shared" si="13"/>
        <v>0</v>
      </c>
      <c r="AQ23" s="24">
        <f t="shared" si="13"/>
        <v>0</v>
      </c>
      <c r="AR23" s="24">
        <f t="shared" si="13"/>
        <v>0</v>
      </c>
      <c r="AS23" s="24">
        <f t="shared" si="13"/>
        <v>0</v>
      </c>
      <c r="AT23" s="24">
        <f t="shared" si="13"/>
        <v>0</v>
      </c>
      <c r="AU23" s="24">
        <f t="shared" si="13"/>
        <v>0</v>
      </c>
      <c r="AV23" s="24">
        <f t="shared" si="13"/>
        <v>0</v>
      </c>
      <c r="AW23" s="24">
        <f t="shared" si="13"/>
        <v>0</v>
      </c>
      <c r="AX23" s="24">
        <f t="shared" si="13"/>
        <v>0</v>
      </c>
      <c r="AY23" s="24">
        <f t="shared" si="13"/>
        <v>0</v>
      </c>
      <c r="AZ23" s="24">
        <f t="shared" si="13"/>
        <v>0</v>
      </c>
      <c r="BA23" s="24">
        <f t="shared" si="13"/>
        <v>0</v>
      </c>
      <c r="BB23" s="24">
        <f t="shared" si="13"/>
        <v>0</v>
      </c>
      <c r="BC23" s="24">
        <f t="shared" si="13"/>
        <v>0</v>
      </c>
      <c r="BD23" s="24">
        <f t="shared" si="13"/>
        <v>0</v>
      </c>
      <c r="BE23" s="24">
        <f t="shared" si="13"/>
        <v>0</v>
      </c>
      <c r="BF23" s="24">
        <f t="shared" si="13"/>
        <v>0</v>
      </c>
      <c r="BG23" s="24">
        <f t="shared" si="13"/>
        <v>0</v>
      </c>
      <c r="BH23" s="24">
        <f t="shared" si="13"/>
        <v>0</v>
      </c>
      <c r="BI23" s="24">
        <f t="shared" si="13"/>
        <v>0</v>
      </c>
      <c r="BJ23" s="24">
        <f t="shared" si="13"/>
        <v>0</v>
      </c>
      <c r="BK23" s="24">
        <f t="shared" si="13"/>
        <v>0</v>
      </c>
      <c r="BL23" s="24">
        <f t="shared" si="13"/>
        <v>0</v>
      </c>
      <c r="BM23" s="24">
        <f t="shared" si="13"/>
        <v>0</v>
      </c>
      <c r="BN23" s="24">
        <f t="shared" si="13"/>
        <v>0</v>
      </c>
      <c r="BO23" s="24">
        <f t="shared" si="13"/>
        <v>0</v>
      </c>
      <c r="BP23" s="24">
        <f t="shared" si="13"/>
        <v>0</v>
      </c>
      <c r="BQ23" s="24">
        <f t="shared" ref="BQ23:CJ23" si="14">SUMIF($A24:$A78,$A23,BQ24:BQ78)</f>
        <v>0</v>
      </c>
      <c r="BR23" s="24">
        <f t="shared" si="14"/>
        <v>0</v>
      </c>
      <c r="BS23" s="24">
        <f t="shared" si="14"/>
        <v>0</v>
      </c>
      <c r="BT23" s="24">
        <f t="shared" si="14"/>
        <v>0</v>
      </c>
      <c r="BU23" s="24">
        <f t="shared" si="14"/>
        <v>0</v>
      </c>
      <c r="BV23" s="24">
        <f t="shared" si="14"/>
        <v>0</v>
      </c>
      <c r="BW23" s="24">
        <f t="shared" si="14"/>
        <v>0</v>
      </c>
      <c r="BX23" s="24">
        <f t="shared" si="14"/>
        <v>0</v>
      </c>
      <c r="BY23" s="24">
        <f t="shared" si="14"/>
        <v>0</v>
      </c>
      <c r="BZ23" s="24">
        <f t="shared" si="14"/>
        <v>0</v>
      </c>
      <c r="CA23" s="24">
        <f t="shared" si="14"/>
        <v>0</v>
      </c>
      <c r="CB23" s="24">
        <f t="shared" si="14"/>
        <v>0</v>
      </c>
      <c r="CC23" s="24">
        <f t="shared" si="14"/>
        <v>0</v>
      </c>
      <c r="CD23" s="24">
        <f t="shared" si="14"/>
        <v>0</v>
      </c>
      <c r="CE23" s="24">
        <f t="shared" si="14"/>
        <v>0</v>
      </c>
      <c r="CF23" s="24">
        <f t="shared" si="14"/>
        <v>0</v>
      </c>
      <c r="CG23" s="24">
        <f t="shared" si="14"/>
        <v>0</v>
      </c>
      <c r="CH23" s="24">
        <f t="shared" si="14"/>
        <v>0</v>
      </c>
      <c r="CI23" s="24">
        <f t="shared" si="14"/>
        <v>0</v>
      </c>
      <c r="CJ23" s="24">
        <f t="shared" si="14"/>
        <v>0</v>
      </c>
      <c r="CK23" s="183" t="s">
        <v>105</v>
      </c>
    </row>
    <row r="24" spans="1:90" s="45" customFormat="1" ht="31.5" x14ac:dyDescent="0.25">
      <c r="A24" s="26">
        <v>5</v>
      </c>
      <c r="B24" s="183" t="s">
        <v>100</v>
      </c>
      <c r="C24" s="207" t="s">
        <v>101</v>
      </c>
      <c r="D24" s="183" t="s">
        <v>91</v>
      </c>
      <c r="E24" s="24">
        <f t="shared" ref="E24:AJ24" si="15">SUMIF($A25:$A78,$A24,E25:E78)</f>
        <v>0</v>
      </c>
      <c r="F24" s="24">
        <f t="shared" si="15"/>
        <v>0</v>
      </c>
      <c r="G24" s="24">
        <f t="shared" si="15"/>
        <v>0</v>
      </c>
      <c r="H24" s="24">
        <f t="shared" si="15"/>
        <v>0</v>
      </c>
      <c r="I24" s="24">
        <f t="shared" si="15"/>
        <v>0</v>
      </c>
      <c r="J24" s="24">
        <f t="shared" si="15"/>
        <v>0</v>
      </c>
      <c r="K24" s="24">
        <f t="shared" si="15"/>
        <v>0</v>
      </c>
      <c r="L24" s="24">
        <f t="shared" si="15"/>
        <v>0</v>
      </c>
      <c r="M24" s="24">
        <f t="shared" si="15"/>
        <v>0</v>
      </c>
      <c r="N24" s="24">
        <f t="shared" si="15"/>
        <v>0</v>
      </c>
      <c r="O24" s="24">
        <f t="shared" si="15"/>
        <v>0</v>
      </c>
      <c r="P24" s="24">
        <f t="shared" si="15"/>
        <v>0</v>
      </c>
      <c r="Q24" s="24">
        <f t="shared" si="15"/>
        <v>0</v>
      </c>
      <c r="R24" s="24">
        <f t="shared" si="15"/>
        <v>0</v>
      </c>
      <c r="S24" s="24">
        <f t="shared" si="15"/>
        <v>0</v>
      </c>
      <c r="T24" s="24">
        <f t="shared" si="15"/>
        <v>0</v>
      </c>
      <c r="U24" s="24">
        <f t="shared" si="15"/>
        <v>0</v>
      </c>
      <c r="V24" s="24">
        <f t="shared" si="15"/>
        <v>0</v>
      </c>
      <c r="W24" s="24">
        <f t="shared" si="15"/>
        <v>0</v>
      </c>
      <c r="X24" s="24">
        <f t="shared" si="15"/>
        <v>0</v>
      </c>
      <c r="Y24" s="24">
        <f t="shared" si="15"/>
        <v>0</v>
      </c>
      <c r="Z24" s="24">
        <f t="shared" si="15"/>
        <v>0</v>
      </c>
      <c r="AA24" s="24">
        <f t="shared" si="15"/>
        <v>0</v>
      </c>
      <c r="AB24" s="24">
        <f t="shared" si="15"/>
        <v>0</v>
      </c>
      <c r="AC24" s="24">
        <f t="shared" si="15"/>
        <v>0</v>
      </c>
      <c r="AD24" s="24">
        <f t="shared" si="15"/>
        <v>0</v>
      </c>
      <c r="AE24" s="24">
        <f t="shared" si="15"/>
        <v>0</v>
      </c>
      <c r="AF24" s="24">
        <f t="shared" si="15"/>
        <v>0</v>
      </c>
      <c r="AG24" s="24">
        <f t="shared" si="15"/>
        <v>0</v>
      </c>
      <c r="AH24" s="24">
        <f t="shared" si="15"/>
        <v>0</v>
      </c>
      <c r="AI24" s="24">
        <f t="shared" si="15"/>
        <v>0</v>
      </c>
      <c r="AJ24" s="24">
        <f t="shared" si="15"/>
        <v>0</v>
      </c>
      <c r="AK24" s="24">
        <f t="shared" ref="AK24:BP24" si="16">SUMIF($A25:$A78,$A24,AK25:AK78)</f>
        <v>0</v>
      </c>
      <c r="AL24" s="24">
        <f t="shared" si="16"/>
        <v>0</v>
      </c>
      <c r="AM24" s="24">
        <f t="shared" si="16"/>
        <v>0</v>
      </c>
      <c r="AN24" s="24">
        <f t="shared" si="16"/>
        <v>0</v>
      </c>
      <c r="AO24" s="24">
        <f t="shared" si="16"/>
        <v>0</v>
      </c>
      <c r="AP24" s="24">
        <f t="shared" si="16"/>
        <v>0</v>
      </c>
      <c r="AQ24" s="24">
        <f t="shared" si="16"/>
        <v>0</v>
      </c>
      <c r="AR24" s="24">
        <f t="shared" si="16"/>
        <v>0</v>
      </c>
      <c r="AS24" s="24">
        <f t="shared" si="16"/>
        <v>0</v>
      </c>
      <c r="AT24" s="24">
        <f t="shared" si="16"/>
        <v>0</v>
      </c>
      <c r="AU24" s="24">
        <f t="shared" si="16"/>
        <v>0</v>
      </c>
      <c r="AV24" s="24">
        <f t="shared" si="16"/>
        <v>0</v>
      </c>
      <c r="AW24" s="24">
        <f t="shared" si="16"/>
        <v>0</v>
      </c>
      <c r="AX24" s="24">
        <f t="shared" si="16"/>
        <v>0</v>
      </c>
      <c r="AY24" s="24">
        <f t="shared" si="16"/>
        <v>0</v>
      </c>
      <c r="AZ24" s="24">
        <f t="shared" si="16"/>
        <v>0</v>
      </c>
      <c r="BA24" s="24">
        <f t="shared" si="16"/>
        <v>0</v>
      </c>
      <c r="BB24" s="24">
        <f t="shared" si="16"/>
        <v>0</v>
      </c>
      <c r="BC24" s="24">
        <f t="shared" si="16"/>
        <v>0</v>
      </c>
      <c r="BD24" s="24">
        <f t="shared" si="16"/>
        <v>0</v>
      </c>
      <c r="BE24" s="24">
        <f t="shared" si="16"/>
        <v>0</v>
      </c>
      <c r="BF24" s="24">
        <f t="shared" si="16"/>
        <v>0</v>
      </c>
      <c r="BG24" s="24">
        <f t="shared" si="16"/>
        <v>0</v>
      </c>
      <c r="BH24" s="24">
        <f t="shared" si="16"/>
        <v>0</v>
      </c>
      <c r="BI24" s="24">
        <f t="shared" si="16"/>
        <v>0</v>
      </c>
      <c r="BJ24" s="24">
        <f t="shared" si="16"/>
        <v>0</v>
      </c>
      <c r="BK24" s="24">
        <f t="shared" si="16"/>
        <v>0</v>
      </c>
      <c r="BL24" s="24">
        <f t="shared" si="16"/>
        <v>0</v>
      </c>
      <c r="BM24" s="24">
        <f t="shared" si="16"/>
        <v>0</v>
      </c>
      <c r="BN24" s="24">
        <f t="shared" si="16"/>
        <v>0</v>
      </c>
      <c r="BO24" s="24">
        <f t="shared" si="16"/>
        <v>0</v>
      </c>
      <c r="BP24" s="24">
        <f t="shared" si="16"/>
        <v>0</v>
      </c>
      <c r="BQ24" s="24">
        <f t="shared" ref="BQ24:CJ24" si="17">SUMIF($A25:$A78,$A24,BQ25:BQ78)</f>
        <v>0</v>
      </c>
      <c r="BR24" s="24">
        <f t="shared" si="17"/>
        <v>0</v>
      </c>
      <c r="BS24" s="24">
        <f t="shared" si="17"/>
        <v>0</v>
      </c>
      <c r="BT24" s="24">
        <f t="shared" si="17"/>
        <v>0</v>
      </c>
      <c r="BU24" s="24">
        <f t="shared" si="17"/>
        <v>0</v>
      </c>
      <c r="BV24" s="24">
        <f t="shared" si="17"/>
        <v>0</v>
      </c>
      <c r="BW24" s="24">
        <f t="shared" si="17"/>
        <v>0</v>
      </c>
      <c r="BX24" s="24">
        <f t="shared" si="17"/>
        <v>0</v>
      </c>
      <c r="BY24" s="24">
        <f t="shared" si="17"/>
        <v>0</v>
      </c>
      <c r="BZ24" s="24">
        <f t="shared" si="17"/>
        <v>0</v>
      </c>
      <c r="CA24" s="24">
        <f t="shared" si="17"/>
        <v>0</v>
      </c>
      <c r="CB24" s="24">
        <f t="shared" si="17"/>
        <v>0</v>
      </c>
      <c r="CC24" s="24">
        <f t="shared" si="17"/>
        <v>0</v>
      </c>
      <c r="CD24" s="24">
        <f t="shared" si="17"/>
        <v>0</v>
      </c>
      <c r="CE24" s="24">
        <f t="shared" si="17"/>
        <v>0</v>
      </c>
      <c r="CF24" s="24">
        <f t="shared" si="17"/>
        <v>0</v>
      </c>
      <c r="CG24" s="24">
        <f t="shared" si="17"/>
        <v>0</v>
      </c>
      <c r="CH24" s="24">
        <f t="shared" si="17"/>
        <v>0</v>
      </c>
      <c r="CI24" s="24">
        <f t="shared" si="17"/>
        <v>0</v>
      </c>
      <c r="CJ24" s="24">
        <f t="shared" si="17"/>
        <v>0</v>
      </c>
      <c r="CK24" s="183" t="s">
        <v>105</v>
      </c>
    </row>
    <row r="25" spans="1:90" s="45" customFormat="1" x14ac:dyDescent="0.25">
      <c r="A25" s="26">
        <v>6</v>
      </c>
      <c r="B25" s="183" t="s">
        <v>102</v>
      </c>
      <c r="C25" s="208" t="s">
        <v>103</v>
      </c>
      <c r="D25" s="183" t="s">
        <v>91</v>
      </c>
      <c r="E25" s="24">
        <f t="shared" ref="E25:AJ25" si="18">SUMIF($A26:$A78,$A25,E26:E78)</f>
        <v>0</v>
      </c>
      <c r="F25" s="24">
        <f t="shared" si="18"/>
        <v>0</v>
      </c>
      <c r="G25" s="24">
        <f t="shared" si="18"/>
        <v>0</v>
      </c>
      <c r="H25" s="24">
        <f t="shared" si="18"/>
        <v>0</v>
      </c>
      <c r="I25" s="24">
        <f t="shared" si="18"/>
        <v>0</v>
      </c>
      <c r="J25" s="24">
        <f t="shared" si="18"/>
        <v>0</v>
      </c>
      <c r="K25" s="24">
        <f t="shared" si="18"/>
        <v>0</v>
      </c>
      <c r="L25" s="24">
        <f t="shared" si="18"/>
        <v>0</v>
      </c>
      <c r="M25" s="24">
        <f t="shared" si="18"/>
        <v>0</v>
      </c>
      <c r="N25" s="24">
        <f t="shared" si="18"/>
        <v>0</v>
      </c>
      <c r="O25" s="24">
        <f t="shared" si="18"/>
        <v>0</v>
      </c>
      <c r="P25" s="24">
        <f t="shared" si="18"/>
        <v>0</v>
      </c>
      <c r="Q25" s="24">
        <f t="shared" si="18"/>
        <v>0</v>
      </c>
      <c r="R25" s="24">
        <f t="shared" si="18"/>
        <v>0</v>
      </c>
      <c r="S25" s="24">
        <f t="shared" si="18"/>
        <v>0</v>
      </c>
      <c r="T25" s="24">
        <f t="shared" si="18"/>
        <v>0</v>
      </c>
      <c r="U25" s="24">
        <f t="shared" si="18"/>
        <v>0</v>
      </c>
      <c r="V25" s="24">
        <f t="shared" si="18"/>
        <v>0</v>
      </c>
      <c r="W25" s="24">
        <f t="shared" si="18"/>
        <v>0</v>
      </c>
      <c r="X25" s="24">
        <f t="shared" si="18"/>
        <v>0</v>
      </c>
      <c r="Y25" s="24">
        <f t="shared" si="18"/>
        <v>0</v>
      </c>
      <c r="Z25" s="24">
        <f t="shared" si="18"/>
        <v>0</v>
      </c>
      <c r="AA25" s="24">
        <f t="shared" si="18"/>
        <v>0</v>
      </c>
      <c r="AB25" s="24">
        <f t="shared" si="18"/>
        <v>0</v>
      </c>
      <c r="AC25" s="24">
        <f t="shared" si="18"/>
        <v>0</v>
      </c>
      <c r="AD25" s="24">
        <f t="shared" si="18"/>
        <v>0</v>
      </c>
      <c r="AE25" s="24">
        <f t="shared" si="18"/>
        <v>0</v>
      </c>
      <c r="AF25" s="24">
        <f t="shared" si="18"/>
        <v>0</v>
      </c>
      <c r="AG25" s="24">
        <f t="shared" si="18"/>
        <v>0</v>
      </c>
      <c r="AH25" s="24">
        <f t="shared" si="18"/>
        <v>0</v>
      </c>
      <c r="AI25" s="24">
        <f t="shared" si="18"/>
        <v>0</v>
      </c>
      <c r="AJ25" s="24">
        <f t="shared" si="18"/>
        <v>0</v>
      </c>
      <c r="AK25" s="24">
        <f t="shared" ref="AK25:BP25" si="19">SUMIF($A26:$A78,$A25,AK26:AK78)</f>
        <v>0</v>
      </c>
      <c r="AL25" s="24">
        <f t="shared" si="19"/>
        <v>0</v>
      </c>
      <c r="AM25" s="24">
        <f t="shared" si="19"/>
        <v>0</v>
      </c>
      <c r="AN25" s="24">
        <f t="shared" si="19"/>
        <v>0</v>
      </c>
      <c r="AO25" s="24">
        <f t="shared" si="19"/>
        <v>0</v>
      </c>
      <c r="AP25" s="24">
        <f t="shared" si="19"/>
        <v>0</v>
      </c>
      <c r="AQ25" s="24">
        <f t="shared" si="19"/>
        <v>0</v>
      </c>
      <c r="AR25" s="24">
        <f t="shared" si="19"/>
        <v>0</v>
      </c>
      <c r="AS25" s="24">
        <f t="shared" si="19"/>
        <v>0</v>
      </c>
      <c r="AT25" s="24">
        <f t="shared" si="19"/>
        <v>0</v>
      </c>
      <c r="AU25" s="24">
        <f t="shared" si="19"/>
        <v>0</v>
      </c>
      <c r="AV25" s="24">
        <f t="shared" si="19"/>
        <v>0</v>
      </c>
      <c r="AW25" s="24">
        <f t="shared" si="19"/>
        <v>0</v>
      </c>
      <c r="AX25" s="24">
        <f t="shared" si="19"/>
        <v>0</v>
      </c>
      <c r="AY25" s="24">
        <f t="shared" si="19"/>
        <v>0</v>
      </c>
      <c r="AZ25" s="24">
        <f t="shared" si="19"/>
        <v>0</v>
      </c>
      <c r="BA25" s="24">
        <f t="shared" si="19"/>
        <v>0</v>
      </c>
      <c r="BB25" s="24">
        <f t="shared" si="19"/>
        <v>0</v>
      </c>
      <c r="BC25" s="24">
        <f t="shared" si="19"/>
        <v>0</v>
      </c>
      <c r="BD25" s="24">
        <f t="shared" si="19"/>
        <v>0</v>
      </c>
      <c r="BE25" s="24">
        <f t="shared" si="19"/>
        <v>0</v>
      </c>
      <c r="BF25" s="24">
        <f t="shared" si="19"/>
        <v>0</v>
      </c>
      <c r="BG25" s="24">
        <f t="shared" si="19"/>
        <v>0</v>
      </c>
      <c r="BH25" s="24">
        <f t="shared" si="19"/>
        <v>0</v>
      </c>
      <c r="BI25" s="24">
        <f t="shared" si="19"/>
        <v>0</v>
      </c>
      <c r="BJ25" s="24">
        <f t="shared" si="19"/>
        <v>0</v>
      </c>
      <c r="BK25" s="24">
        <f t="shared" si="19"/>
        <v>0</v>
      </c>
      <c r="BL25" s="24">
        <f t="shared" si="19"/>
        <v>0</v>
      </c>
      <c r="BM25" s="24">
        <f t="shared" si="19"/>
        <v>0</v>
      </c>
      <c r="BN25" s="24">
        <f t="shared" si="19"/>
        <v>0</v>
      </c>
      <c r="BO25" s="24">
        <f t="shared" si="19"/>
        <v>0</v>
      </c>
      <c r="BP25" s="24">
        <f t="shared" si="19"/>
        <v>0</v>
      </c>
      <c r="BQ25" s="24">
        <f t="shared" ref="BQ25:CJ25" si="20">SUMIF($A26:$A78,$A25,BQ26:BQ78)</f>
        <v>0</v>
      </c>
      <c r="BR25" s="24">
        <f t="shared" si="20"/>
        <v>0</v>
      </c>
      <c r="BS25" s="24">
        <f t="shared" si="20"/>
        <v>0</v>
      </c>
      <c r="BT25" s="24">
        <f t="shared" si="20"/>
        <v>0</v>
      </c>
      <c r="BU25" s="24">
        <f t="shared" si="20"/>
        <v>0</v>
      </c>
      <c r="BV25" s="24">
        <f t="shared" si="20"/>
        <v>0</v>
      </c>
      <c r="BW25" s="24">
        <f t="shared" si="20"/>
        <v>0</v>
      </c>
      <c r="BX25" s="24">
        <f t="shared" si="20"/>
        <v>0</v>
      </c>
      <c r="BY25" s="24">
        <f t="shared" si="20"/>
        <v>0</v>
      </c>
      <c r="BZ25" s="24">
        <f t="shared" si="20"/>
        <v>0</v>
      </c>
      <c r="CA25" s="24">
        <f t="shared" si="20"/>
        <v>0</v>
      </c>
      <c r="CB25" s="24">
        <f t="shared" si="20"/>
        <v>0</v>
      </c>
      <c r="CC25" s="24">
        <f t="shared" si="20"/>
        <v>0</v>
      </c>
      <c r="CD25" s="24">
        <f t="shared" si="20"/>
        <v>0</v>
      </c>
      <c r="CE25" s="24">
        <f t="shared" si="20"/>
        <v>0</v>
      </c>
      <c r="CF25" s="24">
        <f t="shared" si="20"/>
        <v>0</v>
      </c>
      <c r="CG25" s="24">
        <f t="shared" si="20"/>
        <v>0</v>
      </c>
      <c r="CH25" s="24">
        <f t="shared" si="20"/>
        <v>0</v>
      </c>
      <c r="CI25" s="24">
        <f t="shared" si="20"/>
        <v>0</v>
      </c>
      <c r="CJ25" s="24">
        <f t="shared" si="20"/>
        <v>0</v>
      </c>
      <c r="CK25" s="183" t="s">
        <v>105</v>
      </c>
    </row>
    <row r="26" spans="1:90" s="38" customFormat="1" x14ac:dyDescent="0.25">
      <c r="A26" s="27"/>
      <c r="B26" s="86" t="s">
        <v>104</v>
      </c>
      <c r="C26" s="88" t="s">
        <v>793</v>
      </c>
      <c r="D26" s="37" t="s">
        <v>91</v>
      </c>
      <c r="E26" s="37">
        <f t="shared" ref="E26:AJ26" si="21">E27+E47+E69+E72+E73+E74</f>
        <v>1.03</v>
      </c>
      <c r="F26" s="37">
        <f t="shared" si="21"/>
        <v>0</v>
      </c>
      <c r="G26" s="37">
        <f t="shared" si="21"/>
        <v>2.73</v>
      </c>
      <c r="H26" s="37">
        <f t="shared" si="21"/>
        <v>0</v>
      </c>
      <c r="I26" s="37">
        <f t="shared" si="21"/>
        <v>3.26</v>
      </c>
      <c r="J26" s="37">
        <f t="shared" si="21"/>
        <v>0</v>
      </c>
      <c r="K26" s="37">
        <f t="shared" si="21"/>
        <v>0</v>
      </c>
      <c r="L26" s="37">
        <f t="shared" si="21"/>
        <v>0</v>
      </c>
      <c r="M26" s="37">
        <f t="shared" si="21"/>
        <v>0</v>
      </c>
      <c r="N26" s="37">
        <f t="shared" si="21"/>
        <v>0</v>
      </c>
      <c r="O26" s="37">
        <f t="shared" si="21"/>
        <v>0</v>
      </c>
      <c r="P26" s="37">
        <f t="shared" si="21"/>
        <v>0</v>
      </c>
      <c r="Q26" s="37">
        <f t="shared" si="21"/>
        <v>0</v>
      </c>
      <c r="R26" s="37">
        <f t="shared" si="21"/>
        <v>0</v>
      </c>
      <c r="S26" s="37">
        <f t="shared" si="21"/>
        <v>0</v>
      </c>
      <c r="T26" s="37">
        <f t="shared" si="21"/>
        <v>0</v>
      </c>
      <c r="U26" s="37">
        <f t="shared" si="21"/>
        <v>0</v>
      </c>
      <c r="V26" s="37">
        <f t="shared" si="21"/>
        <v>0</v>
      </c>
      <c r="W26" s="37">
        <f t="shared" si="21"/>
        <v>0</v>
      </c>
      <c r="X26" s="37">
        <f t="shared" si="21"/>
        <v>0</v>
      </c>
      <c r="Y26" s="37">
        <f t="shared" si="21"/>
        <v>0</v>
      </c>
      <c r="Z26" s="37">
        <f t="shared" si="21"/>
        <v>0</v>
      </c>
      <c r="AA26" s="37">
        <f t="shared" si="21"/>
        <v>0</v>
      </c>
      <c r="AB26" s="37">
        <f t="shared" si="21"/>
        <v>0</v>
      </c>
      <c r="AC26" s="37">
        <f t="shared" si="21"/>
        <v>0</v>
      </c>
      <c r="AD26" s="37">
        <f t="shared" si="21"/>
        <v>0</v>
      </c>
      <c r="AE26" s="37">
        <f t="shared" si="21"/>
        <v>0</v>
      </c>
      <c r="AF26" s="37">
        <f t="shared" si="21"/>
        <v>0</v>
      </c>
      <c r="AG26" s="37">
        <f t="shared" si="21"/>
        <v>0</v>
      </c>
      <c r="AH26" s="37">
        <f t="shared" si="21"/>
        <v>0</v>
      </c>
      <c r="AI26" s="37">
        <f t="shared" si="21"/>
        <v>2.73</v>
      </c>
      <c r="AJ26" s="37">
        <f t="shared" si="21"/>
        <v>0</v>
      </c>
      <c r="AK26" s="37">
        <f t="shared" ref="AK26:BP26" si="22">AK27+AK47+AK69+AK72+AK73+AK74</f>
        <v>0</v>
      </c>
      <c r="AL26" s="37">
        <f t="shared" si="22"/>
        <v>0</v>
      </c>
      <c r="AM26" s="37">
        <f t="shared" si="22"/>
        <v>0</v>
      </c>
      <c r="AN26" s="37">
        <f t="shared" si="22"/>
        <v>0</v>
      </c>
      <c r="AO26" s="37">
        <f t="shared" si="22"/>
        <v>0</v>
      </c>
      <c r="AP26" s="37">
        <f t="shared" si="22"/>
        <v>0</v>
      </c>
      <c r="AQ26" s="37">
        <f t="shared" si="22"/>
        <v>0</v>
      </c>
      <c r="AR26" s="37">
        <f t="shared" si="22"/>
        <v>0</v>
      </c>
      <c r="AS26" s="37">
        <f t="shared" si="22"/>
        <v>0</v>
      </c>
      <c r="AT26" s="37">
        <f t="shared" si="22"/>
        <v>0</v>
      </c>
      <c r="AU26" s="37">
        <f t="shared" si="22"/>
        <v>1.03</v>
      </c>
      <c r="AV26" s="37">
        <f t="shared" si="22"/>
        <v>0</v>
      </c>
      <c r="AW26" s="37">
        <f t="shared" si="22"/>
        <v>0</v>
      </c>
      <c r="AX26" s="37">
        <f t="shared" si="22"/>
        <v>0</v>
      </c>
      <c r="AY26" s="37">
        <f t="shared" si="22"/>
        <v>0.03</v>
      </c>
      <c r="AZ26" s="37">
        <f t="shared" si="22"/>
        <v>0</v>
      </c>
      <c r="BA26" s="37">
        <f t="shared" si="22"/>
        <v>0</v>
      </c>
      <c r="BB26" s="37">
        <f t="shared" si="22"/>
        <v>0</v>
      </c>
      <c r="BC26" s="37">
        <f t="shared" si="22"/>
        <v>0</v>
      </c>
      <c r="BD26" s="37">
        <f t="shared" si="22"/>
        <v>0</v>
      </c>
      <c r="BE26" s="37">
        <f t="shared" si="22"/>
        <v>0</v>
      </c>
      <c r="BF26" s="37">
        <f t="shared" si="22"/>
        <v>0</v>
      </c>
      <c r="BG26" s="37">
        <f t="shared" si="22"/>
        <v>0</v>
      </c>
      <c r="BH26" s="37">
        <f t="shared" si="22"/>
        <v>0</v>
      </c>
      <c r="BI26" s="37">
        <f t="shared" si="22"/>
        <v>0</v>
      </c>
      <c r="BJ26" s="37">
        <f t="shared" si="22"/>
        <v>0</v>
      </c>
      <c r="BK26" s="37">
        <f t="shared" si="22"/>
        <v>0</v>
      </c>
      <c r="BL26" s="37">
        <f t="shared" si="22"/>
        <v>0</v>
      </c>
      <c r="BM26" s="37">
        <f t="shared" si="22"/>
        <v>3.23</v>
      </c>
      <c r="BN26" s="37">
        <f t="shared" si="22"/>
        <v>0</v>
      </c>
      <c r="BO26" s="37">
        <f t="shared" si="22"/>
        <v>0</v>
      </c>
      <c r="BP26" s="37">
        <f t="shared" si="22"/>
        <v>0</v>
      </c>
      <c r="BQ26" s="37">
        <f t="shared" ref="BQ26:CJ26" si="23">BQ27+BQ47+BQ69+BQ72+BQ73+BQ74</f>
        <v>0</v>
      </c>
      <c r="BR26" s="37">
        <f t="shared" si="23"/>
        <v>0</v>
      </c>
      <c r="BS26" s="37">
        <f t="shared" si="23"/>
        <v>0</v>
      </c>
      <c r="BT26" s="37">
        <f t="shared" si="23"/>
        <v>0</v>
      </c>
      <c r="BU26" s="37">
        <f t="shared" si="23"/>
        <v>0</v>
      </c>
      <c r="BV26" s="37">
        <f t="shared" si="23"/>
        <v>0</v>
      </c>
      <c r="BW26" s="37">
        <f t="shared" si="23"/>
        <v>1.03</v>
      </c>
      <c r="BX26" s="37">
        <f t="shared" si="23"/>
        <v>0</v>
      </c>
      <c r="BY26" s="37">
        <f t="shared" si="23"/>
        <v>2.73</v>
      </c>
      <c r="BZ26" s="37">
        <f t="shared" si="23"/>
        <v>0</v>
      </c>
      <c r="CA26" s="37">
        <f t="shared" si="23"/>
        <v>3.26</v>
      </c>
      <c r="CB26" s="37">
        <f t="shared" si="23"/>
        <v>0</v>
      </c>
      <c r="CC26" s="37">
        <f t="shared" si="23"/>
        <v>0</v>
      </c>
      <c r="CD26" s="37">
        <f t="shared" si="23"/>
        <v>0</v>
      </c>
      <c r="CE26" s="37">
        <f t="shared" si="23"/>
        <v>0</v>
      </c>
      <c r="CF26" s="37">
        <f t="shared" si="23"/>
        <v>0</v>
      </c>
      <c r="CG26" s="37">
        <f t="shared" si="23"/>
        <v>0</v>
      </c>
      <c r="CH26" s="37">
        <f t="shared" si="23"/>
        <v>0</v>
      </c>
      <c r="CI26" s="37">
        <f t="shared" si="23"/>
        <v>0</v>
      </c>
      <c r="CJ26" s="37">
        <f t="shared" si="23"/>
        <v>0</v>
      </c>
      <c r="CK26" s="31" t="s">
        <v>105</v>
      </c>
    </row>
    <row r="27" spans="1:90" s="38" customFormat="1" x14ac:dyDescent="0.25">
      <c r="A27" s="34">
        <v>1</v>
      </c>
      <c r="B27" s="105" t="s">
        <v>106</v>
      </c>
      <c r="C27" s="209" t="s">
        <v>107</v>
      </c>
      <c r="D27" s="37" t="s">
        <v>91</v>
      </c>
      <c r="E27" s="37">
        <f t="shared" ref="E27:AJ27" si="24">E28+E32+E35+E44</f>
        <v>0</v>
      </c>
      <c r="F27" s="37">
        <f t="shared" si="24"/>
        <v>0</v>
      </c>
      <c r="G27" s="37">
        <f t="shared" si="24"/>
        <v>0</v>
      </c>
      <c r="H27" s="37">
        <f t="shared" si="24"/>
        <v>0</v>
      </c>
      <c r="I27" s="37">
        <f t="shared" si="24"/>
        <v>0</v>
      </c>
      <c r="J27" s="37">
        <f t="shared" si="24"/>
        <v>0</v>
      </c>
      <c r="K27" s="37">
        <f t="shared" si="24"/>
        <v>0</v>
      </c>
      <c r="L27" s="37">
        <f t="shared" si="24"/>
        <v>0</v>
      </c>
      <c r="M27" s="37">
        <f t="shared" si="24"/>
        <v>0</v>
      </c>
      <c r="N27" s="37">
        <f t="shared" si="24"/>
        <v>0</v>
      </c>
      <c r="O27" s="37">
        <f t="shared" si="24"/>
        <v>0</v>
      </c>
      <c r="P27" s="37">
        <f t="shared" si="24"/>
        <v>0</v>
      </c>
      <c r="Q27" s="37">
        <f t="shared" si="24"/>
        <v>0</v>
      </c>
      <c r="R27" s="37">
        <f t="shared" si="24"/>
        <v>0</v>
      </c>
      <c r="S27" s="37">
        <f t="shared" si="24"/>
        <v>0</v>
      </c>
      <c r="T27" s="37">
        <f t="shared" si="24"/>
        <v>0</v>
      </c>
      <c r="U27" s="37">
        <f t="shared" si="24"/>
        <v>0</v>
      </c>
      <c r="V27" s="37">
        <f t="shared" si="24"/>
        <v>0</v>
      </c>
      <c r="W27" s="37">
        <f t="shared" si="24"/>
        <v>0</v>
      </c>
      <c r="X27" s="37">
        <f t="shared" si="24"/>
        <v>0</v>
      </c>
      <c r="Y27" s="37">
        <f t="shared" si="24"/>
        <v>0</v>
      </c>
      <c r="Z27" s="37">
        <f t="shared" si="24"/>
        <v>0</v>
      </c>
      <c r="AA27" s="37">
        <f t="shared" si="24"/>
        <v>0</v>
      </c>
      <c r="AB27" s="37">
        <f t="shared" si="24"/>
        <v>0</v>
      </c>
      <c r="AC27" s="37">
        <f t="shared" si="24"/>
        <v>0</v>
      </c>
      <c r="AD27" s="37">
        <f t="shared" si="24"/>
        <v>0</v>
      </c>
      <c r="AE27" s="37">
        <f t="shared" si="24"/>
        <v>0</v>
      </c>
      <c r="AF27" s="37">
        <f t="shared" si="24"/>
        <v>0</v>
      </c>
      <c r="AG27" s="37">
        <f t="shared" si="24"/>
        <v>0</v>
      </c>
      <c r="AH27" s="37">
        <f t="shared" si="24"/>
        <v>0</v>
      </c>
      <c r="AI27" s="37">
        <f t="shared" si="24"/>
        <v>0</v>
      </c>
      <c r="AJ27" s="37">
        <f t="shared" si="24"/>
        <v>0</v>
      </c>
      <c r="AK27" s="37">
        <f t="shared" ref="AK27:BP27" si="25">AK28+AK32+AK35+AK44</f>
        <v>0</v>
      </c>
      <c r="AL27" s="37">
        <f t="shared" si="25"/>
        <v>0</v>
      </c>
      <c r="AM27" s="37">
        <f t="shared" si="25"/>
        <v>0</v>
      </c>
      <c r="AN27" s="37">
        <f t="shared" si="25"/>
        <v>0</v>
      </c>
      <c r="AO27" s="37">
        <f t="shared" si="25"/>
        <v>0</v>
      </c>
      <c r="AP27" s="37">
        <f t="shared" si="25"/>
        <v>0</v>
      </c>
      <c r="AQ27" s="37">
        <f t="shared" si="25"/>
        <v>0</v>
      </c>
      <c r="AR27" s="37">
        <f t="shared" si="25"/>
        <v>0</v>
      </c>
      <c r="AS27" s="37">
        <f t="shared" si="25"/>
        <v>0</v>
      </c>
      <c r="AT27" s="37">
        <f t="shared" si="25"/>
        <v>0</v>
      </c>
      <c r="AU27" s="37">
        <f t="shared" si="25"/>
        <v>0</v>
      </c>
      <c r="AV27" s="37">
        <f t="shared" si="25"/>
        <v>0</v>
      </c>
      <c r="AW27" s="37">
        <f t="shared" si="25"/>
        <v>0</v>
      </c>
      <c r="AX27" s="37">
        <f t="shared" si="25"/>
        <v>0</v>
      </c>
      <c r="AY27" s="37">
        <f t="shared" si="25"/>
        <v>0</v>
      </c>
      <c r="AZ27" s="37">
        <f t="shared" si="25"/>
        <v>0</v>
      </c>
      <c r="BA27" s="37">
        <f t="shared" si="25"/>
        <v>0</v>
      </c>
      <c r="BB27" s="37">
        <f t="shared" si="25"/>
        <v>0</v>
      </c>
      <c r="BC27" s="37">
        <f t="shared" si="25"/>
        <v>0</v>
      </c>
      <c r="BD27" s="37">
        <f t="shared" si="25"/>
        <v>0</v>
      </c>
      <c r="BE27" s="37">
        <f t="shared" si="25"/>
        <v>0</v>
      </c>
      <c r="BF27" s="37">
        <f t="shared" si="25"/>
        <v>0</v>
      </c>
      <c r="BG27" s="37">
        <f t="shared" si="25"/>
        <v>0</v>
      </c>
      <c r="BH27" s="37">
        <f t="shared" si="25"/>
        <v>0</v>
      </c>
      <c r="BI27" s="37">
        <f t="shared" si="25"/>
        <v>0</v>
      </c>
      <c r="BJ27" s="37">
        <f t="shared" si="25"/>
        <v>0</v>
      </c>
      <c r="BK27" s="37">
        <f t="shared" si="25"/>
        <v>0</v>
      </c>
      <c r="BL27" s="37">
        <f t="shared" si="25"/>
        <v>0</v>
      </c>
      <c r="BM27" s="37">
        <f t="shared" si="25"/>
        <v>0</v>
      </c>
      <c r="BN27" s="37">
        <f t="shared" si="25"/>
        <v>0</v>
      </c>
      <c r="BO27" s="37">
        <f t="shared" si="25"/>
        <v>0</v>
      </c>
      <c r="BP27" s="37">
        <f t="shared" si="25"/>
        <v>0</v>
      </c>
      <c r="BQ27" s="37">
        <f t="shared" ref="BQ27:CJ27" si="26">BQ28+BQ32+BQ35+BQ44</f>
        <v>0</v>
      </c>
      <c r="BR27" s="37">
        <f t="shared" si="26"/>
        <v>0</v>
      </c>
      <c r="BS27" s="37">
        <f t="shared" si="26"/>
        <v>0</v>
      </c>
      <c r="BT27" s="37">
        <f t="shared" si="26"/>
        <v>0</v>
      </c>
      <c r="BU27" s="37">
        <f t="shared" si="26"/>
        <v>0</v>
      </c>
      <c r="BV27" s="37">
        <f t="shared" si="26"/>
        <v>0</v>
      </c>
      <c r="BW27" s="37">
        <f t="shared" si="26"/>
        <v>0</v>
      </c>
      <c r="BX27" s="37">
        <f t="shared" si="26"/>
        <v>0</v>
      </c>
      <c r="BY27" s="37">
        <f t="shared" si="26"/>
        <v>0</v>
      </c>
      <c r="BZ27" s="37">
        <f t="shared" si="26"/>
        <v>0</v>
      </c>
      <c r="CA27" s="37">
        <f t="shared" si="26"/>
        <v>0</v>
      </c>
      <c r="CB27" s="37">
        <f t="shared" si="26"/>
        <v>0</v>
      </c>
      <c r="CC27" s="37">
        <f t="shared" si="26"/>
        <v>0</v>
      </c>
      <c r="CD27" s="37">
        <f t="shared" si="26"/>
        <v>0</v>
      </c>
      <c r="CE27" s="37">
        <f t="shared" si="26"/>
        <v>0</v>
      </c>
      <c r="CF27" s="37">
        <f t="shared" si="26"/>
        <v>0</v>
      </c>
      <c r="CG27" s="37">
        <f t="shared" si="26"/>
        <v>0</v>
      </c>
      <c r="CH27" s="37">
        <f t="shared" si="26"/>
        <v>0</v>
      </c>
      <c r="CI27" s="37">
        <f t="shared" si="26"/>
        <v>0</v>
      </c>
      <c r="CJ27" s="37">
        <f t="shared" si="26"/>
        <v>0</v>
      </c>
      <c r="CK27" s="31" t="s">
        <v>105</v>
      </c>
    </row>
    <row r="28" spans="1:90" s="44" customFormat="1" ht="31.5" x14ac:dyDescent="0.25">
      <c r="A28" s="34"/>
      <c r="B28" s="101" t="s">
        <v>108</v>
      </c>
      <c r="C28" s="210" t="s">
        <v>109</v>
      </c>
      <c r="D28" s="42" t="s">
        <v>91</v>
      </c>
      <c r="E28" s="42">
        <f t="shared" ref="E28:BP28" si="27">E29+E30+E31</f>
        <v>0</v>
      </c>
      <c r="F28" s="42">
        <f t="shared" si="27"/>
        <v>0</v>
      </c>
      <c r="G28" s="42">
        <f t="shared" si="27"/>
        <v>0</v>
      </c>
      <c r="H28" s="42">
        <f t="shared" si="27"/>
        <v>0</v>
      </c>
      <c r="I28" s="42">
        <f t="shared" si="27"/>
        <v>0</v>
      </c>
      <c r="J28" s="42">
        <f t="shared" si="27"/>
        <v>0</v>
      </c>
      <c r="K28" s="42">
        <f t="shared" si="27"/>
        <v>0</v>
      </c>
      <c r="L28" s="42">
        <f t="shared" si="27"/>
        <v>0</v>
      </c>
      <c r="M28" s="42">
        <f t="shared" si="27"/>
        <v>0</v>
      </c>
      <c r="N28" s="42">
        <f t="shared" si="27"/>
        <v>0</v>
      </c>
      <c r="O28" s="42">
        <f t="shared" si="27"/>
        <v>0</v>
      </c>
      <c r="P28" s="42">
        <f t="shared" si="27"/>
        <v>0</v>
      </c>
      <c r="Q28" s="42">
        <f t="shared" si="27"/>
        <v>0</v>
      </c>
      <c r="R28" s="42">
        <f t="shared" si="27"/>
        <v>0</v>
      </c>
      <c r="S28" s="42">
        <f t="shared" si="27"/>
        <v>0</v>
      </c>
      <c r="T28" s="42">
        <f t="shared" si="27"/>
        <v>0</v>
      </c>
      <c r="U28" s="42">
        <f t="shared" si="27"/>
        <v>0</v>
      </c>
      <c r="V28" s="42">
        <f t="shared" si="27"/>
        <v>0</v>
      </c>
      <c r="W28" s="42">
        <f t="shared" si="27"/>
        <v>0</v>
      </c>
      <c r="X28" s="42">
        <f t="shared" si="27"/>
        <v>0</v>
      </c>
      <c r="Y28" s="42">
        <f t="shared" si="27"/>
        <v>0</v>
      </c>
      <c r="Z28" s="42">
        <f t="shared" si="27"/>
        <v>0</v>
      </c>
      <c r="AA28" s="42">
        <f t="shared" si="27"/>
        <v>0</v>
      </c>
      <c r="AB28" s="42">
        <f t="shared" si="27"/>
        <v>0</v>
      </c>
      <c r="AC28" s="42">
        <f t="shared" si="27"/>
        <v>0</v>
      </c>
      <c r="AD28" s="42">
        <f t="shared" si="27"/>
        <v>0</v>
      </c>
      <c r="AE28" s="42">
        <f t="shared" si="27"/>
        <v>0</v>
      </c>
      <c r="AF28" s="42">
        <f t="shared" si="27"/>
        <v>0</v>
      </c>
      <c r="AG28" s="42">
        <f t="shared" si="27"/>
        <v>0</v>
      </c>
      <c r="AH28" s="42">
        <f t="shared" si="27"/>
        <v>0</v>
      </c>
      <c r="AI28" s="42">
        <f t="shared" si="27"/>
        <v>0</v>
      </c>
      <c r="AJ28" s="42">
        <f t="shared" si="27"/>
        <v>0</v>
      </c>
      <c r="AK28" s="42">
        <f t="shared" si="27"/>
        <v>0</v>
      </c>
      <c r="AL28" s="42">
        <f t="shared" si="27"/>
        <v>0</v>
      </c>
      <c r="AM28" s="42">
        <f t="shared" si="27"/>
        <v>0</v>
      </c>
      <c r="AN28" s="42">
        <f t="shared" si="27"/>
        <v>0</v>
      </c>
      <c r="AO28" s="42">
        <f t="shared" si="27"/>
        <v>0</v>
      </c>
      <c r="AP28" s="42">
        <f t="shared" si="27"/>
        <v>0</v>
      </c>
      <c r="AQ28" s="42">
        <f t="shared" si="27"/>
        <v>0</v>
      </c>
      <c r="AR28" s="42">
        <f t="shared" si="27"/>
        <v>0</v>
      </c>
      <c r="AS28" s="42">
        <f t="shared" si="27"/>
        <v>0</v>
      </c>
      <c r="AT28" s="42">
        <f t="shared" si="27"/>
        <v>0</v>
      </c>
      <c r="AU28" s="42">
        <f t="shared" si="27"/>
        <v>0</v>
      </c>
      <c r="AV28" s="42">
        <f t="shared" si="27"/>
        <v>0</v>
      </c>
      <c r="AW28" s="42">
        <f t="shared" si="27"/>
        <v>0</v>
      </c>
      <c r="AX28" s="42">
        <f t="shared" si="27"/>
        <v>0</v>
      </c>
      <c r="AY28" s="42">
        <f t="shared" si="27"/>
        <v>0</v>
      </c>
      <c r="AZ28" s="42">
        <f t="shared" si="27"/>
        <v>0</v>
      </c>
      <c r="BA28" s="42">
        <f t="shared" si="27"/>
        <v>0</v>
      </c>
      <c r="BB28" s="42">
        <f t="shared" si="27"/>
        <v>0</v>
      </c>
      <c r="BC28" s="42">
        <f t="shared" si="27"/>
        <v>0</v>
      </c>
      <c r="BD28" s="42">
        <f t="shared" si="27"/>
        <v>0</v>
      </c>
      <c r="BE28" s="42">
        <f t="shared" si="27"/>
        <v>0</v>
      </c>
      <c r="BF28" s="42">
        <f t="shared" si="27"/>
        <v>0</v>
      </c>
      <c r="BG28" s="42">
        <f t="shared" si="27"/>
        <v>0</v>
      </c>
      <c r="BH28" s="42">
        <f t="shared" si="27"/>
        <v>0</v>
      </c>
      <c r="BI28" s="42">
        <f t="shared" si="27"/>
        <v>0</v>
      </c>
      <c r="BJ28" s="42">
        <f t="shared" si="27"/>
        <v>0</v>
      </c>
      <c r="BK28" s="42">
        <f t="shared" si="27"/>
        <v>0</v>
      </c>
      <c r="BL28" s="42">
        <f t="shared" si="27"/>
        <v>0</v>
      </c>
      <c r="BM28" s="42">
        <f t="shared" si="27"/>
        <v>0</v>
      </c>
      <c r="BN28" s="42">
        <f t="shared" si="27"/>
        <v>0</v>
      </c>
      <c r="BO28" s="42">
        <f t="shared" si="27"/>
        <v>0</v>
      </c>
      <c r="BP28" s="42">
        <f t="shared" si="27"/>
        <v>0</v>
      </c>
      <c r="BQ28" s="42">
        <f t="shared" ref="BQ28:CI28" si="28">BQ29+BQ30+BQ31</f>
        <v>0</v>
      </c>
      <c r="BR28" s="42">
        <f t="shared" si="28"/>
        <v>0</v>
      </c>
      <c r="BS28" s="42">
        <f t="shared" si="28"/>
        <v>0</v>
      </c>
      <c r="BT28" s="42">
        <f t="shared" si="28"/>
        <v>0</v>
      </c>
      <c r="BU28" s="42">
        <f t="shared" si="28"/>
        <v>0</v>
      </c>
      <c r="BV28" s="42">
        <f t="shared" si="28"/>
        <v>0</v>
      </c>
      <c r="BW28" s="42">
        <f t="shared" si="28"/>
        <v>0</v>
      </c>
      <c r="BX28" s="42">
        <f t="shared" si="28"/>
        <v>0</v>
      </c>
      <c r="BY28" s="42">
        <f t="shared" si="28"/>
        <v>0</v>
      </c>
      <c r="BZ28" s="42">
        <f t="shared" si="28"/>
        <v>0</v>
      </c>
      <c r="CA28" s="42">
        <f t="shared" si="28"/>
        <v>0</v>
      </c>
      <c r="CB28" s="42">
        <f t="shared" si="28"/>
        <v>0</v>
      </c>
      <c r="CC28" s="42">
        <f t="shared" si="28"/>
        <v>0</v>
      </c>
      <c r="CD28" s="42">
        <f t="shared" si="28"/>
        <v>0</v>
      </c>
      <c r="CE28" s="42">
        <f t="shared" si="28"/>
        <v>0</v>
      </c>
      <c r="CF28" s="42">
        <f t="shared" si="28"/>
        <v>0</v>
      </c>
      <c r="CG28" s="42">
        <f t="shared" si="28"/>
        <v>0</v>
      </c>
      <c r="CH28" s="42">
        <f t="shared" si="28"/>
        <v>0</v>
      </c>
      <c r="CI28" s="42">
        <f t="shared" si="28"/>
        <v>0</v>
      </c>
      <c r="CJ28" s="42">
        <f>CJ29+CJ30+CJ31</f>
        <v>0</v>
      </c>
      <c r="CK28" s="43" t="s">
        <v>105</v>
      </c>
    </row>
    <row r="29" spans="1:90" ht="47.25" x14ac:dyDescent="0.25">
      <c r="A29" s="99"/>
      <c r="B29" s="95" t="s">
        <v>110</v>
      </c>
      <c r="C29" s="100" t="s">
        <v>262</v>
      </c>
      <c r="D29" s="43" t="s">
        <v>91</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c r="AK29" s="101">
        <v>0</v>
      </c>
      <c r="AL29" s="101">
        <v>0</v>
      </c>
      <c r="AM29" s="101">
        <v>0</v>
      </c>
      <c r="AN29" s="101">
        <v>0</v>
      </c>
      <c r="AO29" s="101">
        <v>0</v>
      </c>
      <c r="AP29" s="101">
        <v>0</v>
      </c>
      <c r="AQ29" s="101">
        <v>0</v>
      </c>
      <c r="AR29" s="101">
        <v>0</v>
      </c>
      <c r="AS29" s="101">
        <v>0</v>
      </c>
      <c r="AT29" s="101">
        <v>0</v>
      </c>
      <c r="AU29" s="101">
        <v>0</v>
      </c>
      <c r="AV29" s="101">
        <v>0</v>
      </c>
      <c r="AW29" s="101">
        <v>0</v>
      </c>
      <c r="AX29" s="101">
        <v>0</v>
      </c>
      <c r="AY29" s="101">
        <v>0</v>
      </c>
      <c r="AZ29" s="101">
        <v>0</v>
      </c>
      <c r="BA29" s="101">
        <v>0</v>
      </c>
      <c r="BB29" s="101">
        <v>0</v>
      </c>
      <c r="BC29" s="101">
        <v>0</v>
      </c>
      <c r="BD29" s="101">
        <v>0</v>
      </c>
      <c r="BE29" s="101">
        <v>0</v>
      </c>
      <c r="BF29" s="101">
        <v>0</v>
      </c>
      <c r="BG29" s="101">
        <v>0</v>
      </c>
      <c r="BH29" s="101">
        <v>0</v>
      </c>
      <c r="BI29" s="101">
        <v>0</v>
      </c>
      <c r="BJ29" s="101">
        <v>0</v>
      </c>
      <c r="BK29" s="101">
        <v>0</v>
      </c>
      <c r="BL29" s="101">
        <v>0</v>
      </c>
      <c r="BM29" s="101">
        <v>0</v>
      </c>
      <c r="BN29" s="101">
        <v>0</v>
      </c>
      <c r="BO29" s="101">
        <v>0</v>
      </c>
      <c r="BP29" s="101">
        <v>0</v>
      </c>
      <c r="BQ29" s="101">
        <v>0</v>
      </c>
      <c r="BR29" s="101">
        <v>0</v>
      </c>
      <c r="BS29" s="101">
        <v>0</v>
      </c>
      <c r="BT29" s="101">
        <v>0</v>
      </c>
      <c r="BU29" s="101">
        <v>0</v>
      </c>
      <c r="BV29" s="101">
        <v>0</v>
      </c>
      <c r="BW29" s="101">
        <v>0</v>
      </c>
      <c r="BX29" s="101">
        <v>0</v>
      </c>
      <c r="BY29" s="101">
        <v>0</v>
      </c>
      <c r="BZ29" s="101">
        <v>0</v>
      </c>
      <c r="CA29" s="101">
        <v>0</v>
      </c>
      <c r="CB29" s="101">
        <v>0</v>
      </c>
      <c r="CC29" s="101">
        <v>0</v>
      </c>
      <c r="CD29" s="101">
        <v>0</v>
      </c>
      <c r="CE29" s="101">
        <v>0</v>
      </c>
      <c r="CF29" s="101">
        <v>0</v>
      </c>
      <c r="CG29" s="101">
        <v>0</v>
      </c>
      <c r="CH29" s="101">
        <v>0</v>
      </c>
      <c r="CI29" s="101">
        <v>0</v>
      </c>
      <c r="CJ29" s="101">
        <v>0</v>
      </c>
      <c r="CK29" s="132"/>
      <c r="CL29" s="98"/>
    </row>
    <row r="30" spans="1:90" ht="47.25" x14ac:dyDescent="0.25">
      <c r="A30" s="99"/>
      <c r="B30" s="95" t="s">
        <v>112</v>
      </c>
      <c r="C30" s="100" t="s">
        <v>264</v>
      </c>
      <c r="D30" s="43" t="s">
        <v>91</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101">
        <v>0</v>
      </c>
      <c r="AM30" s="101">
        <v>0</v>
      </c>
      <c r="AN30" s="101">
        <v>0</v>
      </c>
      <c r="AO30" s="101">
        <v>0</v>
      </c>
      <c r="AP30" s="101">
        <v>0</v>
      </c>
      <c r="AQ30" s="101">
        <v>0</v>
      </c>
      <c r="AR30" s="101">
        <v>0</v>
      </c>
      <c r="AS30" s="101">
        <v>0</v>
      </c>
      <c r="AT30" s="101">
        <v>0</v>
      </c>
      <c r="AU30" s="101">
        <v>0</v>
      </c>
      <c r="AV30" s="101">
        <v>0</v>
      </c>
      <c r="AW30" s="101">
        <v>0</v>
      </c>
      <c r="AX30" s="101">
        <v>0</v>
      </c>
      <c r="AY30" s="101">
        <v>0</v>
      </c>
      <c r="AZ30" s="101">
        <v>0</v>
      </c>
      <c r="BA30" s="101">
        <v>0</v>
      </c>
      <c r="BB30" s="101">
        <v>0</v>
      </c>
      <c r="BC30" s="101">
        <v>0</v>
      </c>
      <c r="BD30" s="101">
        <v>0</v>
      </c>
      <c r="BE30" s="101">
        <v>0</v>
      </c>
      <c r="BF30" s="101">
        <v>0</v>
      </c>
      <c r="BG30" s="101">
        <v>0</v>
      </c>
      <c r="BH30" s="101">
        <v>0</v>
      </c>
      <c r="BI30" s="101">
        <v>0</v>
      </c>
      <c r="BJ30" s="101">
        <v>0</v>
      </c>
      <c r="BK30" s="101">
        <v>0</v>
      </c>
      <c r="BL30" s="101">
        <v>0</v>
      </c>
      <c r="BM30" s="101">
        <v>0</v>
      </c>
      <c r="BN30" s="101">
        <v>0</v>
      </c>
      <c r="BO30" s="101">
        <v>0</v>
      </c>
      <c r="BP30" s="101">
        <v>0</v>
      </c>
      <c r="BQ30" s="101">
        <v>0</v>
      </c>
      <c r="BR30" s="101">
        <v>0</v>
      </c>
      <c r="BS30" s="101">
        <v>0</v>
      </c>
      <c r="BT30" s="101">
        <v>0</v>
      </c>
      <c r="BU30" s="101">
        <v>0</v>
      </c>
      <c r="BV30" s="101">
        <v>0</v>
      </c>
      <c r="BW30" s="101">
        <v>0</v>
      </c>
      <c r="BX30" s="101">
        <v>0</v>
      </c>
      <c r="BY30" s="101">
        <v>0</v>
      </c>
      <c r="BZ30" s="101">
        <v>0</v>
      </c>
      <c r="CA30" s="101">
        <v>0</v>
      </c>
      <c r="CB30" s="101">
        <v>0</v>
      </c>
      <c r="CC30" s="101">
        <v>0</v>
      </c>
      <c r="CD30" s="101">
        <v>0</v>
      </c>
      <c r="CE30" s="101">
        <v>0</v>
      </c>
      <c r="CF30" s="101">
        <v>0</v>
      </c>
      <c r="CG30" s="101">
        <v>0</v>
      </c>
      <c r="CH30" s="101">
        <v>0</v>
      </c>
      <c r="CI30" s="101">
        <v>0</v>
      </c>
      <c r="CJ30" s="101">
        <v>0</v>
      </c>
      <c r="CK30" s="132"/>
      <c r="CL30" s="98"/>
    </row>
    <row r="31" spans="1:90" ht="31.5" x14ac:dyDescent="0.25">
      <c r="A31" s="34"/>
      <c r="B31" s="101" t="s">
        <v>114</v>
      </c>
      <c r="C31" s="210" t="s">
        <v>115</v>
      </c>
      <c r="D31" s="42" t="s">
        <v>91</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0</v>
      </c>
      <c r="AS31" s="101">
        <v>0</v>
      </c>
      <c r="AT31" s="101">
        <v>0</v>
      </c>
      <c r="AU31" s="101">
        <v>0</v>
      </c>
      <c r="AV31" s="101">
        <v>0</v>
      </c>
      <c r="AW31" s="101">
        <v>0</v>
      </c>
      <c r="AX31" s="101">
        <v>0</v>
      </c>
      <c r="AY31" s="101">
        <v>0</v>
      </c>
      <c r="AZ31" s="101">
        <v>0</v>
      </c>
      <c r="BA31" s="101">
        <v>0</v>
      </c>
      <c r="BB31" s="101">
        <v>0</v>
      </c>
      <c r="BC31" s="101">
        <v>0</v>
      </c>
      <c r="BD31" s="101">
        <v>0</v>
      </c>
      <c r="BE31" s="101">
        <v>0</v>
      </c>
      <c r="BF31" s="101">
        <v>0</v>
      </c>
      <c r="BG31" s="101">
        <v>0</v>
      </c>
      <c r="BH31" s="101">
        <v>0</v>
      </c>
      <c r="BI31" s="101">
        <v>0</v>
      </c>
      <c r="BJ31" s="101">
        <v>0</v>
      </c>
      <c r="BK31" s="101">
        <v>0</v>
      </c>
      <c r="BL31" s="101">
        <v>0</v>
      </c>
      <c r="BM31" s="101">
        <v>0</v>
      </c>
      <c r="BN31" s="101">
        <v>0</v>
      </c>
      <c r="BO31" s="101">
        <v>0</v>
      </c>
      <c r="BP31" s="101">
        <v>0</v>
      </c>
      <c r="BQ31" s="101">
        <v>0</v>
      </c>
      <c r="BR31" s="101">
        <v>0</v>
      </c>
      <c r="BS31" s="101">
        <v>0</v>
      </c>
      <c r="BT31" s="101">
        <v>0</v>
      </c>
      <c r="BU31" s="101">
        <v>0</v>
      </c>
      <c r="BV31" s="101">
        <v>0</v>
      </c>
      <c r="BW31" s="101">
        <v>0</v>
      </c>
      <c r="BX31" s="101">
        <v>0</v>
      </c>
      <c r="BY31" s="101">
        <v>0</v>
      </c>
      <c r="BZ31" s="101">
        <v>0</v>
      </c>
      <c r="CA31" s="101">
        <v>0</v>
      </c>
      <c r="CB31" s="101">
        <v>0</v>
      </c>
      <c r="CC31" s="101">
        <v>0</v>
      </c>
      <c r="CD31" s="101">
        <v>0</v>
      </c>
      <c r="CE31" s="101">
        <v>0</v>
      </c>
      <c r="CF31" s="101">
        <v>0</v>
      </c>
      <c r="CG31" s="101">
        <v>0</v>
      </c>
      <c r="CH31" s="101">
        <v>0</v>
      </c>
      <c r="CI31" s="101">
        <v>0</v>
      </c>
      <c r="CJ31" s="101">
        <v>0</v>
      </c>
      <c r="CK31" s="43" t="s">
        <v>105</v>
      </c>
    </row>
    <row r="32" spans="1:90" s="104" customFormat="1" ht="31.5" x14ac:dyDescent="0.25">
      <c r="A32" s="34"/>
      <c r="B32" s="101" t="s">
        <v>116</v>
      </c>
      <c r="C32" s="210" t="s">
        <v>117</v>
      </c>
      <c r="D32" s="42" t="s">
        <v>91</v>
      </c>
      <c r="E32" s="42">
        <v>0</v>
      </c>
      <c r="F32" s="42">
        <v>0</v>
      </c>
      <c r="G32" s="42">
        <v>0</v>
      </c>
      <c r="H32" s="42">
        <v>0</v>
      </c>
      <c r="I32" s="42">
        <v>0</v>
      </c>
      <c r="J32" s="42">
        <v>0</v>
      </c>
      <c r="K32" s="43">
        <v>0</v>
      </c>
      <c r="L32" s="42">
        <v>0</v>
      </c>
      <c r="M32" s="42">
        <v>0</v>
      </c>
      <c r="N32" s="42">
        <v>0</v>
      </c>
      <c r="O32" s="42">
        <v>0</v>
      </c>
      <c r="P32" s="42">
        <v>0</v>
      </c>
      <c r="Q32" s="42">
        <v>0</v>
      </c>
      <c r="R32" s="43">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c r="BD32" s="42">
        <v>0</v>
      </c>
      <c r="BE32" s="42">
        <v>0</v>
      </c>
      <c r="BF32" s="42">
        <v>0</v>
      </c>
      <c r="BG32" s="42">
        <v>0</v>
      </c>
      <c r="BH32" s="42">
        <v>0</v>
      </c>
      <c r="BI32" s="42">
        <v>0</v>
      </c>
      <c r="BJ32" s="42">
        <v>0</v>
      </c>
      <c r="BK32" s="42">
        <v>0</v>
      </c>
      <c r="BL32" s="42">
        <v>0</v>
      </c>
      <c r="BM32" s="42">
        <v>0</v>
      </c>
      <c r="BN32" s="42">
        <v>0</v>
      </c>
      <c r="BO32" s="42">
        <v>0</v>
      </c>
      <c r="BP32" s="42">
        <v>0</v>
      </c>
      <c r="BQ32" s="42">
        <v>0</v>
      </c>
      <c r="BR32" s="42">
        <v>0</v>
      </c>
      <c r="BS32" s="42">
        <v>0</v>
      </c>
      <c r="BT32" s="42">
        <v>0</v>
      </c>
      <c r="BU32" s="42">
        <v>0</v>
      </c>
      <c r="BV32" s="42">
        <v>0</v>
      </c>
      <c r="BW32" s="42">
        <v>0</v>
      </c>
      <c r="BX32" s="42">
        <v>0</v>
      </c>
      <c r="BY32" s="42">
        <v>0</v>
      </c>
      <c r="BZ32" s="42">
        <v>0</v>
      </c>
      <c r="CA32" s="42">
        <v>0</v>
      </c>
      <c r="CB32" s="42">
        <v>0</v>
      </c>
      <c r="CC32" s="42">
        <v>0</v>
      </c>
      <c r="CD32" s="42">
        <v>0</v>
      </c>
      <c r="CE32" s="42">
        <v>0</v>
      </c>
      <c r="CF32" s="42">
        <v>0</v>
      </c>
      <c r="CG32" s="42">
        <v>0</v>
      </c>
      <c r="CH32" s="42">
        <v>0</v>
      </c>
      <c r="CI32" s="42">
        <v>0</v>
      </c>
      <c r="CJ32" s="42">
        <v>0</v>
      </c>
      <c r="CK32" s="43" t="s">
        <v>105</v>
      </c>
      <c r="CL32" s="56"/>
    </row>
    <row r="33" spans="1:90" s="104" customFormat="1" ht="47.25" x14ac:dyDescent="0.25">
      <c r="A33" s="34"/>
      <c r="B33" s="101" t="s">
        <v>118</v>
      </c>
      <c r="C33" s="210" t="s">
        <v>119</v>
      </c>
      <c r="D33" s="42" t="s">
        <v>91</v>
      </c>
      <c r="E33" s="42">
        <v>0</v>
      </c>
      <c r="F33" s="42">
        <v>0</v>
      </c>
      <c r="G33" s="42">
        <v>0</v>
      </c>
      <c r="H33" s="42">
        <v>0</v>
      </c>
      <c r="I33" s="42">
        <v>0</v>
      </c>
      <c r="J33" s="42">
        <v>0</v>
      </c>
      <c r="K33" s="43">
        <v>0</v>
      </c>
      <c r="L33" s="42">
        <v>0</v>
      </c>
      <c r="M33" s="42">
        <v>0</v>
      </c>
      <c r="N33" s="42">
        <v>0</v>
      </c>
      <c r="O33" s="42">
        <v>0</v>
      </c>
      <c r="P33" s="42">
        <v>0</v>
      </c>
      <c r="Q33" s="42">
        <v>0</v>
      </c>
      <c r="R33" s="43">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c r="BD33" s="42">
        <v>0</v>
      </c>
      <c r="BE33" s="42">
        <v>0</v>
      </c>
      <c r="BF33" s="42">
        <v>0</v>
      </c>
      <c r="BG33" s="42">
        <v>0</v>
      </c>
      <c r="BH33" s="42">
        <v>0</v>
      </c>
      <c r="BI33" s="42">
        <v>0</v>
      </c>
      <c r="BJ33" s="42">
        <v>0</v>
      </c>
      <c r="BK33" s="42">
        <v>0</v>
      </c>
      <c r="BL33" s="42">
        <v>0</v>
      </c>
      <c r="BM33" s="42">
        <v>0</v>
      </c>
      <c r="BN33" s="42">
        <v>0</v>
      </c>
      <c r="BO33" s="42">
        <v>0</v>
      </c>
      <c r="BP33" s="42">
        <v>0</v>
      </c>
      <c r="BQ33" s="42">
        <v>0</v>
      </c>
      <c r="BR33" s="42">
        <v>0</v>
      </c>
      <c r="BS33" s="42">
        <v>0</v>
      </c>
      <c r="BT33" s="42">
        <v>0</v>
      </c>
      <c r="BU33" s="42">
        <v>0</v>
      </c>
      <c r="BV33" s="42">
        <v>0</v>
      </c>
      <c r="BW33" s="42">
        <v>0</v>
      </c>
      <c r="BX33" s="42">
        <v>0</v>
      </c>
      <c r="BY33" s="42">
        <v>0</v>
      </c>
      <c r="BZ33" s="42">
        <v>0</v>
      </c>
      <c r="CA33" s="42">
        <v>0</v>
      </c>
      <c r="CB33" s="42">
        <v>0</v>
      </c>
      <c r="CC33" s="42">
        <v>0</v>
      </c>
      <c r="CD33" s="42">
        <v>0</v>
      </c>
      <c r="CE33" s="42">
        <v>0</v>
      </c>
      <c r="CF33" s="42">
        <v>0</v>
      </c>
      <c r="CG33" s="42">
        <v>0</v>
      </c>
      <c r="CH33" s="42">
        <v>0</v>
      </c>
      <c r="CI33" s="42">
        <v>0</v>
      </c>
      <c r="CJ33" s="42">
        <v>0</v>
      </c>
      <c r="CK33" s="43" t="s">
        <v>105</v>
      </c>
      <c r="CL33" s="56"/>
    </row>
    <row r="34" spans="1:90" s="104" customFormat="1" ht="31.5" x14ac:dyDescent="0.25">
      <c r="A34" s="34"/>
      <c r="B34" s="101" t="s">
        <v>120</v>
      </c>
      <c r="C34" s="210" t="s">
        <v>121</v>
      </c>
      <c r="D34" s="42" t="s">
        <v>91</v>
      </c>
      <c r="E34" s="42">
        <v>0</v>
      </c>
      <c r="F34" s="42">
        <v>0</v>
      </c>
      <c r="G34" s="42">
        <v>0</v>
      </c>
      <c r="H34" s="42">
        <v>0</v>
      </c>
      <c r="I34" s="42">
        <v>0</v>
      </c>
      <c r="J34" s="42">
        <v>0</v>
      </c>
      <c r="K34" s="43">
        <v>0</v>
      </c>
      <c r="L34" s="42">
        <v>0</v>
      </c>
      <c r="M34" s="42">
        <v>0</v>
      </c>
      <c r="N34" s="42">
        <v>0</v>
      </c>
      <c r="O34" s="42">
        <v>0</v>
      </c>
      <c r="P34" s="42">
        <v>0</v>
      </c>
      <c r="Q34" s="42">
        <v>0</v>
      </c>
      <c r="R34" s="43">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U34" s="42">
        <v>0</v>
      </c>
      <c r="BV34" s="42">
        <v>0</v>
      </c>
      <c r="BW34" s="42">
        <v>0</v>
      </c>
      <c r="BX34" s="42">
        <v>0</v>
      </c>
      <c r="BY34" s="42">
        <v>0</v>
      </c>
      <c r="BZ34" s="42">
        <v>0</v>
      </c>
      <c r="CA34" s="42">
        <v>0</v>
      </c>
      <c r="CB34" s="42">
        <v>0</v>
      </c>
      <c r="CC34" s="42">
        <v>0</v>
      </c>
      <c r="CD34" s="42">
        <v>0</v>
      </c>
      <c r="CE34" s="42">
        <v>0</v>
      </c>
      <c r="CF34" s="42">
        <v>0</v>
      </c>
      <c r="CG34" s="42">
        <v>0</v>
      </c>
      <c r="CH34" s="42">
        <v>0</v>
      </c>
      <c r="CI34" s="42">
        <v>0</v>
      </c>
      <c r="CJ34" s="42">
        <v>0</v>
      </c>
      <c r="CK34" s="43" t="s">
        <v>105</v>
      </c>
      <c r="CL34" s="56"/>
    </row>
    <row r="35" spans="1:90" s="104" customFormat="1" ht="31.5" x14ac:dyDescent="0.25">
      <c r="A35" s="34"/>
      <c r="B35" s="101" t="s">
        <v>122</v>
      </c>
      <c r="C35" s="210" t="s">
        <v>123</v>
      </c>
      <c r="D35" s="42" t="s">
        <v>91</v>
      </c>
      <c r="E35" s="42">
        <v>0</v>
      </c>
      <c r="F35" s="42">
        <v>0</v>
      </c>
      <c r="G35" s="42">
        <v>0</v>
      </c>
      <c r="H35" s="42">
        <v>0</v>
      </c>
      <c r="I35" s="42">
        <v>0</v>
      </c>
      <c r="J35" s="42">
        <v>0</v>
      </c>
      <c r="K35" s="43">
        <v>0</v>
      </c>
      <c r="L35" s="42">
        <v>0</v>
      </c>
      <c r="M35" s="42">
        <v>0</v>
      </c>
      <c r="N35" s="42">
        <v>0</v>
      </c>
      <c r="O35" s="42">
        <v>0</v>
      </c>
      <c r="P35" s="42">
        <v>0</v>
      </c>
      <c r="Q35" s="42">
        <v>0</v>
      </c>
      <c r="R35" s="43">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U35" s="42">
        <v>0</v>
      </c>
      <c r="BV35" s="42">
        <v>0</v>
      </c>
      <c r="BW35" s="42">
        <v>0</v>
      </c>
      <c r="BX35" s="42">
        <v>0</v>
      </c>
      <c r="BY35" s="42">
        <v>0</v>
      </c>
      <c r="BZ35" s="42">
        <v>0</v>
      </c>
      <c r="CA35" s="42">
        <v>0</v>
      </c>
      <c r="CB35" s="42">
        <v>0</v>
      </c>
      <c r="CC35" s="42">
        <v>0</v>
      </c>
      <c r="CD35" s="42">
        <v>0</v>
      </c>
      <c r="CE35" s="42">
        <v>0</v>
      </c>
      <c r="CF35" s="42">
        <v>0</v>
      </c>
      <c r="CG35" s="42">
        <v>0</v>
      </c>
      <c r="CH35" s="42">
        <v>0</v>
      </c>
      <c r="CI35" s="42">
        <v>0</v>
      </c>
      <c r="CJ35" s="42">
        <v>0</v>
      </c>
      <c r="CK35" s="43" t="s">
        <v>105</v>
      </c>
      <c r="CL35" s="56"/>
    </row>
    <row r="36" spans="1:90" ht="31.5" x14ac:dyDescent="0.25">
      <c r="A36" s="34"/>
      <c r="B36" s="101" t="s">
        <v>124</v>
      </c>
      <c r="C36" s="210" t="s">
        <v>125</v>
      </c>
      <c r="D36" s="42" t="s">
        <v>91</v>
      </c>
      <c r="E36" s="42">
        <v>0</v>
      </c>
      <c r="F36" s="42">
        <v>0</v>
      </c>
      <c r="G36" s="42">
        <v>0</v>
      </c>
      <c r="H36" s="42">
        <v>0</v>
      </c>
      <c r="I36" s="42">
        <v>0</v>
      </c>
      <c r="J36" s="42">
        <v>0</v>
      </c>
      <c r="K36" s="43">
        <v>0</v>
      </c>
      <c r="L36" s="42">
        <v>0</v>
      </c>
      <c r="M36" s="42">
        <v>0</v>
      </c>
      <c r="N36" s="42">
        <v>0</v>
      </c>
      <c r="O36" s="42">
        <v>0</v>
      </c>
      <c r="P36" s="42">
        <v>0</v>
      </c>
      <c r="Q36" s="42">
        <v>0</v>
      </c>
      <c r="R36" s="43">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U36" s="42">
        <v>0</v>
      </c>
      <c r="BV36" s="42">
        <v>0</v>
      </c>
      <c r="BW36" s="42">
        <v>0</v>
      </c>
      <c r="BX36" s="42">
        <v>0</v>
      </c>
      <c r="BY36" s="42">
        <v>0</v>
      </c>
      <c r="BZ36" s="42">
        <v>0</v>
      </c>
      <c r="CA36" s="42">
        <v>0</v>
      </c>
      <c r="CB36" s="42">
        <v>0</v>
      </c>
      <c r="CC36" s="42">
        <v>0</v>
      </c>
      <c r="CD36" s="42">
        <v>0</v>
      </c>
      <c r="CE36" s="42">
        <v>0</v>
      </c>
      <c r="CF36" s="42">
        <v>0</v>
      </c>
      <c r="CG36" s="42">
        <v>0</v>
      </c>
      <c r="CH36" s="42">
        <v>0</v>
      </c>
      <c r="CI36" s="42">
        <v>0</v>
      </c>
      <c r="CJ36" s="42">
        <v>0</v>
      </c>
      <c r="CK36" s="43" t="s">
        <v>105</v>
      </c>
    </row>
    <row r="37" spans="1:90" ht="63" x14ac:dyDescent="0.25">
      <c r="A37" s="34"/>
      <c r="B37" s="101" t="s">
        <v>124</v>
      </c>
      <c r="C37" s="210" t="s">
        <v>126</v>
      </c>
      <c r="D37" s="42" t="s">
        <v>91</v>
      </c>
      <c r="E37" s="42">
        <v>0</v>
      </c>
      <c r="F37" s="42">
        <v>0</v>
      </c>
      <c r="G37" s="42">
        <v>0</v>
      </c>
      <c r="H37" s="42">
        <v>0</v>
      </c>
      <c r="I37" s="42">
        <v>0</v>
      </c>
      <c r="J37" s="42">
        <v>0</v>
      </c>
      <c r="K37" s="43">
        <v>0</v>
      </c>
      <c r="L37" s="42">
        <v>0</v>
      </c>
      <c r="M37" s="42">
        <v>0</v>
      </c>
      <c r="N37" s="42">
        <v>0</v>
      </c>
      <c r="O37" s="42">
        <v>0</v>
      </c>
      <c r="P37" s="42">
        <v>0</v>
      </c>
      <c r="Q37" s="42">
        <v>0</v>
      </c>
      <c r="R37" s="43">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U37" s="42">
        <v>0</v>
      </c>
      <c r="BV37" s="42">
        <v>0</v>
      </c>
      <c r="BW37" s="42">
        <v>0</v>
      </c>
      <c r="BX37" s="42">
        <v>0</v>
      </c>
      <c r="BY37" s="42">
        <v>0</v>
      </c>
      <c r="BZ37" s="42">
        <v>0</v>
      </c>
      <c r="CA37" s="42">
        <v>0</v>
      </c>
      <c r="CB37" s="42">
        <v>0</v>
      </c>
      <c r="CC37" s="42">
        <v>0</v>
      </c>
      <c r="CD37" s="42">
        <v>0</v>
      </c>
      <c r="CE37" s="42">
        <v>0</v>
      </c>
      <c r="CF37" s="42">
        <v>0</v>
      </c>
      <c r="CG37" s="42">
        <v>0</v>
      </c>
      <c r="CH37" s="42">
        <v>0</v>
      </c>
      <c r="CI37" s="42">
        <v>0</v>
      </c>
      <c r="CJ37" s="42">
        <v>0</v>
      </c>
      <c r="CK37" s="43" t="s">
        <v>105</v>
      </c>
    </row>
    <row r="38" spans="1:90" ht="63" x14ac:dyDescent="0.25">
      <c r="A38" s="34"/>
      <c r="B38" s="101" t="s">
        <v>124</v>
      </c>
      <c r="C38" s="210" t="s">
        <v>127</v>
      </c>
      <c r="D38" s="42" t="s">
        <v>91</v>
      </c>
      <c r="E38" s="42">
        <v>0</v>
      </c>
      <c r="F38" s="42">
        <v>0</v>
      </c>
      <c r="G38" s="42">
        <v>0</v>
      </c>
      <c r="H38" s="42">
        <v>0</v>
      </c>
      <c r="I38" s="42">
        <v>0</v>
      </c>
      <c r="J38" s="42">
        <v>0</v>
      </c>
      <c r="K38" s="43">
        <v>0</v>
      </c>
      <c r="L38" s="42">
        <v>0</v>
      </c>
      <c r="M38" s="42">
        <v>0</v>
      </c>
      <c r="N38" s="42">
        <v>0</v>
      </c>
      <c r="O38" s="42">
        <v>0</v>
      </c>
      <c r="P38" s="42">
        <v>0</v>
      </c>
      <c r="Q38" s="42">
        <v>0</v>
      </c>
      <c r="R38" s="43">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K38" s="42">
        <v>0</v>
      </c>
      <c r="AL38" s="42">
        <v>0</v>
      </c>
      <c r="AM38" s="42">
        <v>0</v>
      </c>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42">
        <v>0</v>
      </c>
      <c r="BM38" s="42">
        <v>0</v>
      </c>
      <c r="BN38" s="42">
        <v>0</v>
      </c>
      <c r="BO38" s="42">
        <v>0</v>
      </c>
      <c r="BP38" s="42">
        <v>0</v>
      </c>
      <c r="BQ38" s="42">
        <v>0</v>
      </c>
      <c r="BR38" s="42">
        <v>0</v>
      </c>
      <c r="BS38" s="42">
        <v>0</v>
      </c>
      <c r="BT38" s="42">
        <v>0</v>
      </c>
      <c r="BU38" s="42">
        <v>0</v>
      </c>
      <c r="BV38" s="42">
        <v>0</v>
      </c>
      <c r="BW38" s="42">
        <v>0</v>
      </c>
      <c r="BX38" s="42">
        <v>0</v>
      </c>
      <c r="BY38" s="42">
        <v>0</v>
      </c>
      <c r="BZ38" s="42">
        <v>0</v>
      </c>
      <c r="CA38" s="42">
        <v>0</v>
      </c>
      <c r="CB38" s="42">
        <v>0</v>
      </c>
      <c r="CC38" s="42">
        <v>0</v>
      </c>
      <c r="CD38" s="42">
        <v>0</v>
      </c>
      <c r="CE38" s="42">
        <v>0</v>
      </c>
      <c r="CF38" s="42">
        <v>0</v>
      </c>
      <c r="CG38" s="42">
        <v>0</v>
      </c>
      <c r="CH38" s="42">
        <v>0</v>
      </c>
      <c r="CI38" s="42">
        <v>0</v>
      </c>
      <c r="CJ38" s="101">
        <v>0</v>
      </c>
      <c r="CK38" s="43" t="s">
        <v>105</v>
      </c>
    </row>
    <row r="39" spans="1:90" ht="63" x14ac:dyDescent="0.25">
      <c r="A39" s="34"/>
      <c r="B39" s="101" t="s">
        <v>124</v>
      </c>
      <c r="C39" s="210" t="s">
        <v>128</v>
      </c>
      <c r="D39" s="42" t="s">
        <v>91</v>
      </c>
      <c r="E39" s="42">
        <v>0</v>
      </c>
      <c r="F39" s="42">
        <v>0</v>
      </c>
      <c r="G39" s="42">
        <v>0</v>
      </c>
      <c r="H39" s="42">
        <v>0</v>
      </c>
      <c r="I39" s="42">
        <v>0</v>
      </c>
      <c r="J39" s="42">
        <v>0</v>
      </c>
      <c r="K39" s="43">
        <v>0</v>
      </c>
      <c r="L39" s="42">
        <v>0</v>
      </c>
      <c r="M39" s="42">
        <v>0</v>
      </c>
      <c r="N39" s="42">
        <v>0</v>
      </c>
      <c r="O39" s="42">
        <v>0</v>
      </c>
      <c r="P39" s="42">
        <v>0</v>
      </c>
      <c r="Q39" s="42">
        <v>0</v>
      </c>
      <c r="R39" s="43">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U39" s="42">
        <v>0</v>
      </c>
      <c r="BV39" s="42">
        <v>0</v>
      </c>
      <c r="BW39" s="42">
        <v>0</v>
      </c>
      <c r="BX39" s="42">
        <v>0</v>
      </c>
      <c r="BY39" s="42">
        <v>0</v>
      </c>
      <c r="BZ39" s="42">
        <v>0</v>
      </c>
      <c r="CA39" s="42">
        <v>0</v>
      </c>
      <c r="CB39" s="42">
        <v>0</v>
      </c>
      <c r="CC39" s="42">
        <v>0</v>
      </c>
      <c r="CD39" s="42">
        <v>0</v>
      </c>
      <c r="CE39" s="42">
        <v>0</v>
      </c>
      <c r="CF39" s="42">
        <v>0</v>
      </c>
      <c r="CG39" s="42">
        <v>0</v>
      </c>
      <c r="CH39" s="42">
        <v>0</v>
      </c>
      <c r="CI39" s="42">
        <v>0</v>
      </c>
      <c r="CJ39" s="101">
        <v>0</v>
      </c>
      <c r="CK39" s="43" t="s">
        <v>105</v>
      </c>
    </row>
    <row r="40" spans="1:90" ht="31.5" x14ac:dyDescent="0.25">
      <c r="A40" s="34"/>
      <c r="B40" s="101" t="s">
        <v>129</v>
      </c>
      <c r="C40" s="210" t="s">
        <v>125</v>
      </c>
      <c r="D40" s="42" t="s">
        <v>91</v>
      </c>
      <c r="E40" s="42">
        <v>0</v>
      </c>
      <c r="F40" s="42">
        <v>0</v>
      </c>
      <c r="G40" s="42">
        <v>0</v>
      </c>
      <c r="H40" s="42">
        <v>0</v>
      </c>
      <c r="I40" s="42">
        <v>0</v>
      </c>
      <c r="J40" s="42">
        <v>0</v>
      </c>
      <c r="K40" s="43">
        <v>0</v>
      </c>
      <c r="L40" s="42">
        <v>0</v>
      </c>
      <c r="M40" s="42">
        <v>0</v>
      </c>
      <c r="N40" s="42">
        <v>0</v>
      </c>
      <c r="O40" s="42">
        <v>0</v>
      </c>
      <c r="P40" s="42">
        <v>0</v>
      </c>
      <c r="Q40" s="42">
        <v>0</v>
      </c>
      <c r="R40" s="43">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0</v>
      </c>
      <c r="BJ40" s="42">
        <v>0</v>
      </c>
      <c r="BK40" s="42">
        <v>0</v>
      </c>
      <c r="BL40" s="42">
        <v>0</v>
      </c>
      <c r="BM40" s="42">
        <v>0</v>
      </c>
      <c r="BN40" s="42">
        <v>0</v>
      </c>
      <c r="BO40" s="42">
        <v>0</v>
      </c>
      <c r="BP40" s="42">
        <v>0</v>
      </c>
      <c r="BQ40" s="42">
        <v>0</v>
      </c>
      <c r="BR40" s="42">
        <v>0</v>
      </c>
      <c r="BS40" s="42">
        <v>0</v>
      </c>
      <c r="BT40" s="42">
        <v>0</v>
      </c>
      <c r="BU40" s="42">
        <v>0</v>
      </c>
      <c r="BV40" s="42">
        <v>0</v>
      </c>
      <c r="BW40" s="42">
        <v>0</v>
      </c>
      <c r="BX40" s="42">
        <v>0</v>
      </c>
      <c r="BY40" s="42">
        <v>0</v>
      </c>
      <c r="BZ40" s="42">
        <v>0</v>
      </c>
      <c r="CA40" s="42">
        <v>0</v>
      </c>
      <c r="CB40" s="42">
        <v>0</v>
      </c>
      <c r="CC40" s="42">
        <v>0</v>
      </c>
      <c r="CD40" s="42">
        <v>0</v>
      </c>
      <c r="CE40" s="42">
        <v>0</v>
      </c>
      <c r="CF40" s="42">
        <v>0</v>
      </c>
      <c r="CG40" s="42">
        <v>0</v>
      </c>
      <c r="CH40" s="42">
        <v>0</v>
      </c>
      <c r="CI40" s="42">
        <v>0</v>
      </c>
      <c r="CJ40" s="101">
        <v>0</v>
      </c>
      <c r="CK40" s="43" t="s">
        <v>105</v>
      </c>
    </row>
    <row r="41" spans="1:90" ht="63" x14ac:dyDescent="0.25">
      <c r="A41" s="34"/>
      <c r="B41" s="101" t="s">
        <v>129</v>
      </c>
      <c r="C41" s="210" t="s">
        <v>126</v>
      </c>
      <c r="D41" s="42" t="s">
        <v>91</v>
      </c>
      <c r="E41" s="42">
        <v>0</v>
      </c>
      <c r="F41" s="42">
        <v>0</v>
      </c>
      <c r="G41" s="42">
        <v>0</v>
      </c>
      <c r="H41" s="42">
        <v>0</v>
      </c>
      <c r="I41" s="42">
        <v>0</v>
      </c>
      <c r="J41" s="42">
        <v>0</v>
      </c>
      <c r="K41" s="43">
        <v>0</v>
      </c>
      <c r="L41" s="42">
        <v>0</v>
      </c>
      <c r="M41" s="42">
        <v>0</v>
      </c>
      <c r="N41" s="42">
        <v>0</v>
      </c>
      <c r="O41" s="42">
        <v>0</v>
      </c>
      <c r="P41" s="42">
        <v>0</v>
      </c>
      <c r="Q41" s="42">
        <v>0</v>
      </c>
      <c r="R41" s="43">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U41" s="42">
        <v>0</v>
      </c>
      <c r="BV41" s="42">
        <v>0</v>
      </c>
      <c r="BW41" s="42">
        <v>0</v>
      </c>
      <c r="BX41" s="42">
        <v>0</v>
      </c>
      <c r="BY41" s="42">
        <v>0</v>
      </c>
      <c r="BZ41" s="42">
        <v>0</v>
      </c>
      <c r="CA41" s="42">
        <v>0</v>
      </c>
      <c r="CB41" s="42">
        <v>0</v>
      </c>
      <c r="CC41" s="42">
        <v>0</v>
      </c>
      <c r="CD41" s="42">
        <v>0</v>
      </c>
      <c r="CE41" s="42">
        <v>0</v>
      </c>
      <c r="CF41" s="42">
        <v>0</v>
      </c>
      <c r="CG41" s="42">
        <v>0</v>
      </c>
      <c r="CH41" s="42">
        <v>0</v>
      </c>
      <c r="CI41" s="42">
        <v>0</v>
      </c>
      <c r="CJ41" s="101">
        <v>0</v>
      </c>
      <c r="CK41" s="43" t="s">
        <v>105</v>
      </c>
    </row>
    <row r="42" spans="1:90" ht="63" x14ac:dyDescent="0.25">
      <c r="A42" s="34"/>
      <c r="B42" s="101" t="s">
        <v>129</v>
      </c>
      <c r="C42" s="210" t="s">
        <v>127</v>
      </c>
      <c r="D42" s="42" t="s">
        <v>91</v>
      </c>
      <c r="E42" s="42">
        <v>0</v>
      </c>
      <c r="F42" s="42">
        <v>0</v>
      </c>
      <c r="G42" s="42">
        <v>0</v>
      </c>
      <c r="H42" s="42">
        <v>0</v>
      </c>
      <c r="I42" s="42">
        <v>0</v>
      </c>
      <c r="J42" s="42">
        <v>0</v>
      </c>
      <c r="K42" s="43">
        <v>0</v>
      </c>
      <c r="L42" s="42">
        <v>0</v>
      </c>
      <c r="M42" s="42">
        <v>0</v>
      </c>
      <c r="N42" s="42">
        <v>0</v>
      </c>
      <c r="O42" s="42">
        <v>0</v>
      </c>
      <c r="P42" s="42">
        <v>0</v>
      </c>
      <c r="Q42" s="42">
        <v>0</v>
      </c>
      <c r="R42" s="43">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U42" s="42">
        <v>0</v>
      </c>
      <c r="BV42" s="42">
        <v>0</v>
      </c>
      <c r="BW42" s="42">
        <v>0</v>
      </c>
      <c r="BX42" s="42">
        <v>0</v>
      </c>
      <c r="BY42" s="42">
        <v>0</v>
      </c>
      <c r="BZ42" s="42">
        <v>0</v>
      </c>
      <c r="CA42" s="42">
        <v>0</v>
      </c>
      <c r="CB42" s="42">
        <v>0</v>
      </c>
      <c r="CC42" s="42">
        <v>0</v>
      </c>
      <c r="CD42" s="42">
        <v>0</v>
      </c>
      <c r="CE42" s="42">
        <v>0</v>
      </c>
      <c r="CF42" s="42">
        <v>0</v>
      </c>
      <c r="CG42" s="42">
        <v>0</v>
      </c>
      <c r="CH42" s="42">
        <v>0</v>
      </c>
      <c r="CI42" s="42">
        <v>0</v>
      </c>
      <c r="CJ42" s="101">
        <v>0</v>
      </c>
      <c r="CK42" s="43" t="s">
        <v>105</v>
      </c>
    </row>
    <row r="43" spans="1:90" ht="63" x14ac:dyDescent="0.25">
      <c r="A43" s="34"/>
      <c r="B43" s="101" t="s">
        <v>129</v>
      </c>
      <c r="C43" s="210" t="s">
        <v>130</v>
      </c>
      <c r="D43" s="42" t="s">
        <v>91</v>
      </c>
      <c r="E43" s="101">
        <v>0</v>
      </c>
      <c r="F43" s="101">
        <v>0</v>
      </c>
      <c r="G43" s="101">
        <v>0</v>
      </c>
      <c r="H43" s="101">
        <v>0</v>
      </c>
      <c r="I43" s="101">
        <v>0</v>
      </c>
      <c r="J43" s="101">
        <v>0</v>
      </c>
      <c r="K43" s="101">
        <v>0</v>
      </c>
      <c r="L43" s="101">
        <v>0</v>
      </c>
      <c r="M43" s="101">
        <v>0</v>
      </c>
      <c r="N43" s="101">
        <v>0</v>
      </c>
      <c r="O43" s="101">
        <v>0</v>
      </c>
      <c r="P43" s="101">
        <v>0</v>
      </c>
      <c r="Q43" s="101">
        <v>0</v>
      </c>
      <c r="R43" s="101">
        <v>0</v>
      </c>
      <c r="S43" s="101">
        <v>0</v>
      </c>
      <c r="T43" s="101">
        <v>0</v>
      </c>
      <c r="U43" s="101">
        <v>0</v>
      </c>
      <c r="V43" s="101">
        <v>0</v>
      </c>
      <c r="W43" s="101">
        <v>0</v>
      </c>
      <c r="X43" s="101">
        <v>0</v>
      </c>
      <c r="Y43" s="101">
        <v>0</v>
      </c>
      <c r="Z43" s="101">
        <v>0</v>
      </c>
      <c r="AA43" s="101">
        <v>0</v>
      </c>
      <c r="AB43" s="101">
        <v>0</v>
      </c>
      <c r="AC43" s="101">
        <v>0</v>
      </c>
      <c r="AD43" s="101">
        <v>0</v>
      </c>
      <c r="AE43" s="101">
        <v>0</v>
      </c>
      <c r="AF43" s="101">
        <v>0</v>
      </c>
      <c r="AG43" s="101">
        <v>0</v>
      </c>
      <c r="AH43" s="101">
        <v>0</v>
      </c>
      <c r="AI43" s="101">
        <v>0</v>
      </c>
      <c r="AJ43" s="101">
        <v>0</v>
      </c>
      <c r="AK43" s="101">
        <v>0</v>
      </c>
      <c r="AL43" s="101">
        <v>0</v>
      </c>
      <c r="AM43" s="101">
        <v>0</v>
      </c>
      <c r="AN43" s="101">
        <v>0</v>
      </c>
      <c r="AO43" s="101">
        <v>0</v>
      </c>
      <c r="AP43" s="101">
        <v>0</v>
      </c>
      <c r="AQ43" s="101">
        <v>0</v>
      </c>
      <c r="AR43" s="101">
        <v>0</v>
      </c>
      <c r="AS43" s="101">
        <v>0</v>
      </c>
      <c r="AT43" s="101">
        <v>0</v>
      </c>
      <c r="AU43" s="101">
        <v>0</v>
      </c>
      <c r="AV43" s="101">
        <v>0</v>
      </c>
      <c r="AW43" s="101">
        <v>0</v>
      </c>
      <c r="AX43" s="101">
        <v>0</v>
      </c>
      <c r="AY43" s="101">
        <v>0</v>
      </c>
      <c r="AZ43" s="101">
        <v>0</v>
      </c>
      <c r="BA43" s="101">
        <v>0</v>
      </c>
      <c r="BB43" s="101">
        <v>0</v>
      </c>
      <c r="BC43" s="101">
        <v>0</v>
      </c>
      <c r="BD43" s="101">
        <v>0</v>
      </c>
      <c r="BE43" s="101">
        <v>0</v>
      </c>
      <c r="BF43" s="101">
        <v>0</v>
      </c>
      <c r="BG43" s="101">
        <v>0</v>
      </c>
      <c r="BH43" s="101">
        <v>0</v>
      </c>
      <c r="BI43" s="101">
        <v>0</v>
      </c>
      <c r="BJ43" s="101">
        <v>0</v>
      </c>
      <c r="BK43" s="101">
        <v>0</v>
      </c>
      <c r="BL43" s="101">
        <v>0</v>
      </c>
      <c r="BM43" s="101">
        <v>0</v>
      </c>
      <c r="BN43" s="101">
        <v>0</v>
      </c>
      <c r="BO43" s="101">
        <v>0</v>
      </c>
      <c r="BP43" s="101">
        <v>0</v>
      </c>
      <c r="BQ43" s="101">
        <v>0</v>
      </c>
      <c r="BR43" s="101">
        <v>0</v>
      </c>
      <c r="BS43" s="101">
        <v>0</v>
      </c>
      <c r="BT43" s="101">
        <v>0</v>
      </c>
      <c r="BU43" s="101">
        <v>0</v>
      </c>
      <c r="BV43" s="101">
        <v>0</v>
      </c>
      <c r="BW43" s="101">
        <v>0</v>
      </c>
      <c r="BX43" s="101">
        <v>0</v>
      </c>
      <c r="BY43" s="101">
        <v>0</v>
      </c>
      <c r="BZ43" s="101">
        <v>0</v>
      </c>
      <c r="CA43" s="101">
        <v>0</v>
      </c>
      <c r="CB43" s="101">
        <v>0</v>
      </c>
      <c r="CC43" s="101">
        <v>0</v>
      </c>
      <c r="CD43" s="101">
        <v>0</v>
      </c>
      <c r="CE43" s="101">
        <v>0</v>
      </c>
      <c r="CF43" s="101">
        <v>0</v>
      </c>
      <c r="CG43" s="101">
        <v>0</v>
      </c>
      <c r="CH43" s="101">
        <v>0</v>
      </c>
      <c r="CI43" s="101">
        <v>0</v>
      </c>
      <c r="CJ43" s="101">
        <v>0</v>
      </c>
      <c r="CK43" s="43" t="s">
        <v>105</v>
      </c>
    </row>
    <row r="44" spans="1:90" ht="47.25" x14ac:dyDescent="0.25">
      <c r="A44" s="34"/>
      <c r="B44" s="101" t="s">
        <v>131</v>
      </c>
      <c r="C44" s="210" t="s">
        <v>132</v>
      </c>
      <c r="D44" s="42" t="s">
        <v>91</v>
      </c>
      <c r="E44" s="101">
        <v>0</v>
      </c>
      <c r="F44" s="101">
        <v>0</v>
      </c>
      <c r="G44" s="101">
        <v>0</v>
      </c>
      <c r="H44" s="101">
        <v>0</v>
      </c>
      <c r="I44" s="101">
        <v>0</v>
      </c>
      <c r="J44" s="101">
        <v>0</v>
      </c>
      <c r="K44" s="101">
        <v>0</v>
      </c>
      <c r="L44" s="101">
        <v>0</v>
      </c>
      <c r="M44" s="101">
        <v>0</v>
      </c>
      <c r="N44" s="101">
        <v>0</v>
      </c>
      <c r="O44" s="101">
        <v>0</v>
      </c>
      <c r="P44" s="101">
        <v>0</v>
      </c>
      <c r="Q44" s="101">
        <v>0</v>
      </c>
      <c r="R44" s="101">
        <v>0</v>
      </c>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I44" s="101">
        <v>0</v>
      </c>
      <c r="AJ44" s="101">
        <v>0</v>
      </c>
      <c r="AK44" s="101">
        <v>0</v>
      </c>
      <c r="AL44" s="101">
        <v>0</v>
      </c>
      <c r="AM44" s="101">
        <v>0</v>
      </c>
      <c r="AN44" s="101">
        <v>0</v>
      </c>
      <c r="AO44" s="101">
        <v>0</v>
      </c>
      <c r="AP44" s="101">
        <v>0</v>
      </c>
      <c r="AQ44" s="101">
        <v>0</v>
      </c>
      <c r="AR44" s="101">
        <v>0</v>
      </c>
      <c r="AS44" s="101">
        <v>0</v>
      </c>
      <c r="AT44" s="101">
        <v>0</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0</v>
      </c>
      <c r="BL44" s="101">
        <v>0</v>
      </c>
      <c r="BM44" s="101">
        <v>0</v>
      </c>
      <c r="BN44" s="101">
        <v>0</v>
      </c>
      <c r="BO44" s="101">
        <v>0</v>
      </c>
      <c r="BP44" s="101">
        <v>0</v>
      </c>
      <c r="BQ44" s="101">
        <v>0</v>
      </c>
      <c r="BR44" s="101">
        <v>0</v>
      </c>
      <c r="BS44" s="101">
        <v>0</v>
      </c>
      <c r="BT44" s="101">
        <v>0</v>
      </c>
      <c r="BU44" s="101">
        <v>0</v>
      </c>
      <c r="BV44" s="101">
        <v>0</v>
      </c>
      <c r="BW44" s="101">
        <v>0</v>
      </c>
      <c r="BX44" s="101">
        <v>0</v>
      </c>
      <c r="BY44" s="101">
        <v>0</v>
      </c>
      <c r="BZ44" s="101">
        <v>0</v>
      </c>
      <c r="CA44" s="101">
        <v>0</v>
      </c>
      <c r="CB44" s="101">
        <v>0</v>
      </c>
      <c r="CC44" s="101">
        <v>0</v>
      </c>
      <c r="CD44" s="101">
        <v>0</v>
      </c>
      <c r="CE44" s="101">
        <v>0</v>
      </c>
      <c r="CF44" s="101">
        <v>0</v>
      </c>
      <c r="CG44" s="101">
        <v>0</v>
      </c>
      <c r="CH44" s="101">
        <v>0</v>
      </c>
      <c r="CI44" s="101">
        <v>0</v>
      </c>
      <c r="CJ44" s="101">
        <v>0</v>
      </c>
      <c r="CK44" s="43" t="s">
        <v>105</v>
      </c>
    </row>
    <row r="45" spans="1:90" ht="47.25" x14ac:dyDescent="0.25">
      <c r="A45" s="34"/>
      <c r="B45" s="101" t="s">
        <v>133</v>
      </c>
      <c r="C45" s="210" t="s">
        <v>134</v>
      </c>
      <c r="D45" s="101" t="s">
        <v>91</v>
      </c>
      <c r="E45" s="101">
        <v>0</v>
      </c>
      <c r="F45" s="101">
        <v>0</v>
      </c>
      <c r="G45" s="101">
        <v>0</v>
      </c>
      <c r="H45" s="101">
        <v>0</v>
      </c>
      <c r="I45" s="101">
        <v>0</v>
      </c>
      <c r="J45" s="101">
        <v>0</v>
      </c>
      <c r="K45" s="101">
        <v>0</v>
      </c>
      <c r="L45" s="101">
        <v>0</v>
      </c>
      <c r="M45" s="101">
        <v>0</v>
      </c>
      <c r="N45" s="101">
        <v>0</v>
      </c>
      <c r="O45" s="101">
        <v>0</v>
      </c>
      <c r="P45" s="101">
        <v>0</v>
      </c>
      <c r="Q45" s="101">
        <v>0</v>
      </c>
      <c r="R45" s="101">
        <v>0</v>
      </c>
      <c r="S45" s="101">
        <v>0</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01">
        <v>0</v>
      </c>
      <c r="AM45" s="101">
        <v>0</v>
      </c>
      <c r="AN45" s="101">
        <v>0</v>
      </c>
      <c r="AO45" s="101">
        <v>0</v>
      </c>
      <c r="AP45" s="101">
        <v>0</v>
      </c>
      <c r="AQ45" s="101">
        <v>0</v>
      </c>
      <c r="AR45" s="101">
        <v>0</v>
      </c>
      <c r="AS45" s="101">
        <v>0</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0</v>
      </c>
      <c r="BN45" s="101">
        <v>0</v>
      </c>
      <c r="BO45" s="101">
        <v>0</v>
      </c>
      <c r="BP45" s="101">
        <v>0</v>
      </c>
      <c r="BQ45" s="101">
        <v>0</v>
      </c>
      <c r="BR45" s="101">
        <v>0</v>
      </c>
      <c r="BS45" s="101">
        <v>0</v>
      </c>
      <c r="BT45" s="101">
        <v>0</v>
      </c>
      <c r="BU45" s="101">
        <v>0</v>
      </c>
      <c r="BV45" s="101">
        <v>0</v>
      </c>
      <c r="BW45" s="101">
        <v>0</v>
      </c>
      <c r="BX45" s="101">
        <v>0</v>
      </c>
      <c r="BY45" s="101">
        <v>0</v>
      </c>
      <c r="BZ45" s="101">
        <v>0</v>
      </c>
      <c r="CA45" s="101">
        <v>0</v>
      </c>
      <c r="CB45" s="101">
        <v>0</v>
      </c>
      <c r="CC45" s="101">
        <v>0</v>
      </c>
      <c r="CD45" s="101">
        <v>0</v>
      </c>
      <c r="CE45" s="101">
        <v>0</v>
      </c>
      <c r="CF45" s="101">
        <v>0</v>
      </c>
      <c r="CG45" s="101">
        <v>0</v>
      </c>
      <c r="CH45" s="101">
        <v>0</v>
      </c>
      <c r="CI45" s="101">
        <v>0</v>
      </c>
      <c r="CJ45" s="101">
        <v>0</v>
      </c>
      <c r="CK45" s="132" t="s">
        <v>105</v>
      </c>
    </row>
    <row r="46" spans="1:90" ht="47.25" x14ac:dyDescent="0.25">
      <c r="A46" s="34"/>
      <c r="B46" s="101" t="s">
        <v>135</v>
      </c>
      <c r="C46" s="210" t="s">
        <v>136</v>
      </c>
      <c r="D46" s="101" t="s">
        <v>91</v>
      </c>
      <c r="E46" s="101">
        <v>0</v>
      </c>
      <c r="F46" s="101">
        <v>0</v>
      </c>
      <c r="G46" s="101">
        <v>0</v>
      </c>
      <c r="H46" s="101">
        <v>0</v>
      </c>
      <c r="I46" s="101">
        <v>0</v>
      </c>
      <c r="J46" s="101">
        <v>0</v>
      </c>
      <c r="K46" s="101">
        <v>0</v>
      </c>
      <c r="L46" s="101">
        <v>0</v>
      </c>
      <c r="M46" s="101">
        <v>0</v>
      </c>
      <c r="N46" s="101">
        <v>0</v>
      </c>
      <c r="O46" s="101">
        <v>0</v>
      </c>
      <c r="P46" s="101">
        <v>0</v>
      </c>
      <c r="Q46" s="101">
        <v>0</v>
      </c>
      <c r="R46" s="101">
        <v>0</v>
      </c>
      <c r="S46" s="101">
        <v>0</v>
      </c>
      <c r="T46" s="101">
        <v>0</v>
      </c>
      <c r="U46" s="101">
        <v>0</v>
      </c>
      <c r="V46" s="101">
        <v>0</v>
      </c>
      <c r="W46" s="101">
        <v>0</v>
      </c>
      <c r="X46" s="101">
        <v>0</v>
      </c>
      <c r="Y46" s="101">
        <v>0</v>
      </c>
      <c r="Z46" s="101">
        <v>0</v>
      </c>
      <c r="AA46" s="101">
        <v>0</v>
      </c>
      <c r="AB46" s="101">
        <v>0</v>
      </c>
      <c r="AC46" s="101">
        <v>0</v>
      </c>
      <c r="AD46" s="101">
        <v>0</v>
      </c>
      <c r="AE46" s="101">
        <v>0</v>
      </c>
      <c r="AF46" s="101">
        <v>0</v>
      </c>
      <c r="AG46" s="101">
        <v>0</v>
      </c>
      <c r="AH46" s="101">
        <v>0</v>
      </c>
      <c r="AI46" s="101">
        <v>0</v>
      </c>
      <c r="AJ46" s="101">
        <v>0</v>
      </c>
      <c r="AK46" s="101">
        <v>0</v>
      </c>
      <c r="AL46" s="101">
        <v>0</v>
      </c>
      <c r="AM46" s="101">
        <v>0</v>
      </c>
      <c r="AN46" s="101">
        <v>0</v>
      </c>
      <c r="AO46" s="101">
        <v>0</v>
      </c>
      <c r="AP46" s="101">
        <v>0</v>
      </c>
      <c r="AQ46" s="101">
        <v>0</v>
      </c>
      <c r="AR46" s="101">
        <v>0</v>
      </c>
      <c r="AS46" s="101">
        <v>0</v>
      </c>
      <c r="AT46" s="101">
        <v>0</v>
      </c>
      <c r="AU46" s="101">
        <v>0</v>
      </c>
      <c r="AV46" s="101">
        <v>0</v>
      </c>
      <c r="AW46" s="101">
        <v>0</v>
      </c>
      <c r="AX46" s="101">
        <v>0</v>
      </c>
      <c r="AY46" s="101">
        <v>0</v>
      </c>
      <c r="AZ46" s="101">
        <v>0</v>
      </c>
      <c r="BA46" s="101">
        <v>0</v>
      </c>
      <c r="BB46" s="101">
        <v>0</v>
      </c>
      <c r="BC46" s="101">
        <v>0</v>
      </c>
      <c r="BD46" s="101">
        <v>0</v>
      </c>
      <c r="BE46" s="101">
        <v>0</v>
      </c>
      <c r="BF46" s="101">
        <v>0</v>
      </c>
      <c r="BG46" s="101">
        <v>0</v>
      </c>
      <c r="BH46" s="101">
        <v>0</v>
      </c>
      <c r="BI46" s="101">
        <v>0</v>
      </c>
      <c r="BJ46" s="101">
        <v>0</v>
      </c>
      <c r="BK46" s="101">
        <v>0</v>
      </c>
      <c r="BL46" s="101">
        <v>0</v>
      </c>
      <c r="BM46" s="101">
        <v>0</v>
      </c>
      <c r="BN46" s="101">
        <v>0</v>
      </c>
      <c r="BO46" s="101">
        <v>0</v>
      </c>
      <c r="BP46" s="101">
        <v>0</v>
      </c>
      <c r="BQ46" s="101">
        <v>0</v>
      </c>
      <c r="BR46" s="101">
        <v>0</v>
      </c>
      <c r="BS46" s="101">
        <v>0</v>
      </c>
      <c r="BT46" s="101">
        <v>0</v>
      </c>
      <c r="BU46" s="101">
        <v>0</v>
      </c>
      <c r="BV46" s="101">
        <v>0</v>
      </c>
      <c r="BW46" s="101">
        <v>0</v>
      </c>
      <c r="BX46" s="101">
        <v>0</v>
      </c>
      <c r="BY46" s="101">
        <v>0</v>
      </c>
      <c r="BZ46" s="101">
        <v>0</v>
      </c>
      <c r="CA46" s="101">
        <v>0</v>
      </c>
      <c r="CB46" s="101">
        <v>0</v>
      </c>
      <c r="CC46" s="101">
        <v>0</v>
      </c>
      <c r="CD46" s="101">
        <v>0</v>
      </c>
      <c r="CE46" s="101">
        <v>0</v>
      </c>
      <c r="CF46" s="101">
        <v>0</v>
      </c>
      <c r="CG46" s="101">
        <v>0</v>
      </c>
      <c r="CH46" s="101">
        <v>0</v>
      </c>
      <c r="CI46" s="101">
        <v>0</v>
      </c>
      <c r="CJ46" s="101">
        <v>0</v>
      </c>
      <c r="CK46" s="132" t="s">
        <v>105</v>
      </c>
    </row>
    <row r="47" spans="1:90" ht="31.5" x14ac:dyDescent="0.25">
      <c r="A47" s="34">
        <v>2</v>
      </c>
      <c r="B47" s="105" t="s">
        <v>137</v>
      </c>
      <c r="C47" s="209" t="s">
        <v>138</v>
      </c>
      <c r="D47" s="105" t="s">
        <v>91</v>
      </c>
      <c r="E47" s="105">
        <f t="shared" ref="E47:AJ47" si="29">E48+E52+E57+E66</f>
        <v>1.03</v>
      </c>
      <c r="F47" s="105">
        <f t="shared" si="29"/>
        <v>0</v>
      </c>
      <c r="G47" s="105">
        <f t="shared" si="29"/>
        <v>2.73</v>
      </c>
      <c r="H47" s="105">
        <f t="shared" si="29"/>
        <v>0</v>
      </c>
      <c r="I47" s="105">
        <f t="shared" si="29"/>
        <v>3.26</v>
      </c>
      <c r="J47" s="105">
        <f t="shared" si="29"/>
        <v>0</v>
      </c>
      <c r="K47" s="105">
        <f t="shared" si="29"/>
        <v>0</v>
      </c>
      <c r="L47" s="105">
        <f t="shared" si="29"/>
        <v>0</v>
      </c>
      <c r="M47" s="105">
        <f t="shared" si="29"/>
        <v>0</v>
      </c>
      <c r="N47" s="105">
        <f t="shared" si="29"/>
        <v>0</v>
      </c>
      <c r="O47" s="105">
        <f t="shared" si="29"/>
        <v>0</v>
      </c>
      <c r="P47" s="105">
        <f t="shared" si="29"/>
        <v>0</v>
      </c>
      <c r="Q47" s="105">
        <f t="shared" si="29"/>
        <v>0</v>
      </c>
      <c r="R47" s="105">
        <f t="shared" si="29"/>
        <v>0</v>
      </c>
      <c r="S47" s="105">
        <f t="shared" si="29"/>
        <v>0</v>
      </c>
      <c r="T47" s="105">
        <f t="shared" si="29"/>
        <v>0</v>
      </c>
      <c r="U47" s="105">
        <f t="shared" si="29"/>
        <v>0</v>
      </c>
      <c r="V47" s="105">
        <f t="shared" si="29"/>
        <v>0</v>
      </c>
      <c r="W47" s="105">
        <f t="shared" si="29"/>
        <v>0</v>
      </c>
      <c r="X47" s="105">
        <f t="shared" si="29"/>
        <v>0</v>
      </c>
      <c r="Y47" s="105">
        <f t="shared" si="29"/>
        <v>0</v>
      </c>
      <c r="Z47" s="105">
        <f t="shared" si="29"/>
        <v>0</v>
      </c>
      <c r="AA47" s="105">
        <f t="shared" si="29"/>
        <v>0</v>
      </c>
      <c r="AB47" s="105">
        <f t="shared" si="29"/>
        <v>0</v>
      </c>
      <c r="AC47" s="105">
        <f t="shared" si="29"/>
        <v>0</v>
      </c>
      <c r="AD47" s="105">
        <f t="shared" si="29"/>
        <v>0</v>
      </c>
      <c r="AE47" s="105">
        <f t="shared" si="29"/>
        <v>0</v>
      </c>
      <c r="AF47" s="105">
        <f t="shared" si="29"/>
        <v>0</v>
      </c>
      <c r="AG47" s="105">
        <f t="shared" si="29"/>
        <v>0</v>
      </c>
      <c r="AH47" s="105">
        <f t="shared" si="29"/>
        <v>0</v>
      </c>
      <c r="AI47" s="105">
        <f t="shared" si="29"/>
        <v>2.73</v>
      </c>
      <c r="AJ47" s="105">
        <f t="shared" si="29"/>
        <v>0</v>
      </c>
      <c r="AK47" s="105">
        <f t="shared" ref="AK47:BP47" si="30">AK48+AK52+AK57+AK66</f>
        <v>0</v>
      </c>
      <c r="AL47" s="105">
        <f t="shared" si="30"/>
        <v>0</v>
      </c>
      <c r="AM47" s="105">
        <f t="shared" si="30"/>
        <v>0</v>
      </c>
      <c r="AN47" s="105">
        <f t="shared" si="30"/>
        <v>0</v>
      </c>
      <c r="AO47" s="105">
        <f t="shared" si="30"/>
        <v>0</v>
      </c>
      <c r="AP47" s="105">
        <f t="shared" si="30"/>
        <v>0</v>
      </c>
      <c r="AQ47" s="105">
        <f t="shared" si="30"/>
        <v>0</v>
      </c>
      <c r="AR47" s="105">
        <f t="shared" si="30"/>
        <v>0</v>
      </c>
      <c r="AS47" s="105">
        <f t="shared" si="30"/>
        <v>0</v>
      </c>
      <c r="AT47" s="105">
        <f t="shared" si="30"/>
        <v>0</v>
      </c>
      <c r="AU47" s="105">
        <f t="shared" si="30"/>
        <v>1.03</v>
      </c>
      <c r="AV47" s="105">
        <f t="shared" si="30"/>
        <v>0</v>
      </c>
      <c r="AW47" s="105">
        <f t="shared" si="30"/>
        <v>0</v>
      </c>
      <c r="AX47" s="105">
        <f t="shared" si="30"/>
        <v>0</v>
      </c>
      <c r="AY47" s="105">
        <f t="shared" si="30"/>
        <v>0.03</v>
      </c>
      <c r="AZ47" s="105">
        <f t="shared" si="30"/>
        <v>0</v>
      </c>
      <c r="BA47" s="105">
        <f t="shared" si="30"/>
        <v>0</v>
      </c>
      <c r="BB47" s="105">
        <f t="shared" si="30"/>
        <v>0</v>
      </c>
      <c r="BC47" s="105">
        <f t="shared" si="30"/>
        <v>0</v>
      </c>
      <c r="BD47" s="105">
        <f t="shared" si="30"/>
        <v>0</v>
      </c>
      <c r="BE47" s="105">
        <f t="shared" si="30"/>
        <v>0</v>
      </c>
      <c r="BF47" s="105">
        <f t="shared" si="30"/>
        <v>0</v>
      </c>
      <c r="BG47" s="105">
        <f t="shared" si="30"/>
        <v>0</v>
      </c>
      <c r="BH47" s="105">
        <f t="shared" si="30"/>
        <v>0</v>
      </c>
      <c r="BI47" s="105">
        <f t="shared" si="30"/>
        <v>0</v>
      </c>
      <c r="BJ47" s="105">
        <f t="shared" si="30"/>
        <v>0</v>
      </c>
      <c r="BK47" s="105">
        <f t="shared" si="30"/>
        <v>0</v>
      </c>
      <c r="BL47" s="105">
        <f t="shared" si="30"/>
        <v>0</v>
      </c>
      <c r="BM47" s="105">
        <f t="shared" si="30"/>
        <v>3.23</v>
      </c>
      <c r="BN47" s="105">
        <f t="shared" si="30"/>
        <v>0</v>
      </c>
      <c r="BO47" s="105">
        <f t="shared" si="30"/>
        <v>0</v>
      </c>
      <c r="BP47" s="105">
        <f t="shared" si="30"/>
        <v>0</v>
      </c>
      <c r="BQ47" s="105">
        <f t="shared" ref="BQ47:CJ47" si="31">BQ48+BQ52+BQ57+BQ66</f>
        <v>0</v>
      </c>
      <c r="BR47" s="105">
        <f t="shared" si="31"/>
        <v>0</v>
      </c>
      <c r="BS47" s="105">
        <f t="shared" si="31"/>
        <v>0</v>
      </c>
      <c r="BT47" s="105">
        <f t="shared" si="31"/>
        <v>0</v>
      </c>
      <c r="BU47" s="105">
        <f t="shared" si="31"/>
        <v>0</v>
      </c>
      <c r="BV47" s="105">
        <f t="shared" si="31"/>
        <v>0</v>
      </c>
      <c r="BW47" s="105">
        <f t="shared" si="31"/>
        <v>1.03</v>
      </c>
      <c r="BX47" s="105">
        <f t="shared" si="31"/>
        <v>0</v>
      </c>
      <c r="BY47" s="105">
        <f t="shared" si="31"/>
        <v>2.73</v>
      </c>
      <c r="BZ47" s="105">
        <f t="shared" si="31"/>
        <v>0</v>
      </c>
      <c r="CA47" s="105">
        <f t="shared" si="31"/>
        <v>3.26</v>
      </c>
      <c r="CB47" s="105">
        <f t="shared" si="31"/>
        <v>0</v>
      </c>
      <c r="CC47" s="105">
        <f t="shared" si="31"/>
        <v>0</v>
      </c>
      <c r="CD47" s="105">
        <f t="shared" si="31"/>
        <v>0</v>
      </c>
      <c r="CE47" s="105">
        <f t="shared" si="31"/>
        <v>0</v>
      </c>
      <c r="CF47" s="105">
        <f t="shared" si="31"/>
        <v>0</v>
      </c>
      <c r="CG47" s="105">
        <f t="shared" si="31"/>
        <v>0</v>
      </c>
      <c r="CH47" s="105">
        <f t="shared" si="31"/>
        <v>0</v>
      </c>
      <c r="CI47" s="105">
        <f t="shared" si="31"/>
        <v>0</v>
      </c>
      <c r="CJ47" s="105">
        <f t="shared" si="31"/>
        <v>0</v>
      </c>
      <c r="CK47" s="131" t="s">
        <v>105</v>
      </c>
      <c r="CL47" s="104"/>
    </row>
    <row r="48" spans="1:90" ht="47.25" x14ac:dyDescent="0.25">
      <c r="A48" s="34"/>
      <c r="B48" s="101" t="s">
        <v>139</v>
      </c>
      <c r="C48" s="210" t="s">
        <v>140</v>
      </c>
      <c r="D48" s="101" t="s">
        <v>91</v>
      </c>
      <c r="E48" s="101">
        <f>E49</f>
        <v>1.03</v>
      </c>
      <c r="F48" s="101">
        <f t="shared" ref="F48:BQ48" si="32">F49</f>
        <v>0</v>
      </c>
      <c r="G48" s="101">
        <f t="shared" si="32"/>
        <v>0</v>
      </c>
      <c r="H48" s="101">
        <f t="shared" si="32"/>
        <v>0</v>
      </c>
      <c r="I48" s="101">
        <f t="shared" si="32"/>
        <v>0.03</v>
      </c>
      <c r="J48" s="101">
        <f t="shared" si="32"/>
        <v>0</v>
      </c>
      <c r="K48" s="101">
        <f t="shared" si="32"/>
        <v>0</v>
      </c>
      <c r="L48" s="101">
        <f t="shared" si="32"/>
        <v>0</v>
      </c>
      <c r="M48" s="101">
        <f t="shared" si="32"/>
        <v>0</v>
      </c>
      <c r="N48" s="101">
        <f t="shared" si="32"/>
        <v>0</v>
      </c>
      <c r="O48" s="101">
        <f t="shared" si="32"/>
        <v>0</v>
      </c>
      <c r="P48" s="101">
        <f t="shared" si="32"/>
        <v>0</v>
      </c>
      <c r="Q48" s="101">
        <f t="shared" si="32"/>
        <v>0</v>
      </c>
      <c r="R48" s="101">
        <f t="shared" si="32"/>
        <v>0</v>
      </c>
      <c r="S48" s="101">
        <f t="shared" si="32"/>
        <v>0</v>
      </c>
      <c r="T48" s="101">
        <f t="shared" si="32"/>
        <v>0</v>
      </c>
      <c r="U48" s="101">
        <f t="shared" si="32"/>
        <v>0</v>
      </c>
      <c r="V48" s="101">
        <f t="shared" si="32"/>
        <v>0</v>
      </c>
      <c r="W48" s="101">
        <f t="shared" si="32"/>
        <v>0</v>
      </c>
      <c r="X48" s="101">
        <f t="shared" si="32"/>
        <v>0</v>
      </c>
      <c r="Y48" s="101">
        <f t="shared" si="32"/>
        <v>0</v>
      </c>
      <c r="Z48" s="101">
        <f t="shared" si="32"/>
        <v>0</v>
      </c>
      <c r="AA48" s="101">
        <f t="shared" si="32"/>
        <v>0</v>
      </c>
      <c r="AB48" s="101">
        <f t="shared" si="32"/>
        <v>0</v>
      </c>
      <c r="AC48" s="101">
        <f t="shared" si="32"/>
        <v>0</v>
      </c>
      <c r="AD48" s="101">
        <f t="shared" si="32"/>
        <v>0</v>
      </c>
      <c r="AE48" s="101">
        <f t="shared" si="32"/>
        <v>0</v>
      </c>
      <c r="AF48" s="101">
        <f t="shared" si="32"/>
        <v>0</v>
      </c>
      <c r="AG48" s="101">
        <f t="shared" si="32"/>
        <v>0</v>
      </c>
      <c r="AH48" s="101">
        <f t="shared" si="32"/>
        <v>0</v>
      </c>
      <c r="AI48" s="101">
        <f t="shared" si="32"/>
        <v>0</v>
      </c>
      <c r="AJ48" s="101">
        <f t="shared" si="32"/>
        <v>0</v>
      </c>
      <c r="AK48" s="101">
        <f t="shared" si="32"/>
        <v>0</v>
      </c>
      <c r="AL48" s="101">
        <f t="shared" si="32"/>
        <v>0</v>
      </c>
      <c r="AM48" s="101">
        <f t="shared" si="32"/>
        <v>0</v>
      </c>
      <c r="AN48" s="101">
        <f t="shared" si="32"/>
        <v>0</v>
      </c>
      <c r="AO48" s="101">
        <f t="shared" si="32"/>
        <v>0</v>
      </c>
      <c r="AP48" s="101">
        <f t="shared" si="32"/>
        <v>0</v>
      </c>
      <c r="AQ48" s="101">
        <f t="shared" si="32"/>
        <v>0</v>
      </c>
      <c r="AR48" s="101">
        <f t="shared" si="32"/>
        <v>0</v>
      </c>
      <c r="AS48" s="101">
        <f t="shared" si="32"/>
        <v>0</v>
      </c>
      <c r="AT48" s="101">
        <f t="shared" si="32"/>
        <v>0</v>
      </c>
      <c r="AU48" s="101">
        <f t="shared" si="32"/>
        <v>1.03</v>
      </c>
      <c r="AV48" s="101">
        <f t="shared" si="32"/>
        <v>0</v>
      </c>
      <c r="AW48" s="101">
        <f t="shared" si="32"/>
        <v>0</v>
      </c>
      <c r="AX48" s="101">
        <f t="shared" si="32"/>
        <v>0</v>
      </c>
      <c r="AY48" s="101">
        <f t="shared" si="32"/>
        <v>0.03</v>
      </c>
      <c r="AZ48" s="101">
        <f t="shared" si="32"/>
        <v>0</v>
      </c>
      <c r="BA48" s="101">
        <f t="shared" si="32"/>
        <v>0</v>
      </c>
      <c r="BB48" s="101">
        <f t="shared" si="32"/>
        <v>0</v>
      </c>
      <c r="BC48" s="101">
        <f t="shared" si="32"/>
        <v>0</v>
      </c>
      <c r="BD48" s="101">
        <f t="shared" si="32"/>
        <v>0</v>
      </c>
      <c r="BE48" s="101">
        <f t="shared" si="32"/>
        <v>0</v>
      </c>
      <c r="BF48" s="101">
        <f t="shared" si="32"/>
        <v>0</v>
      </c>
      <c r="BG48" s="101">
        <f t="shared" si="32"/>
        <v>0</v>
      </c>
      <c r="BH48" s="101">
        <f t="shared" si="32"/>
        <v>0</v>
      </c>
      <c r="BI48" s="101">
        <f t="shared" si="32"/>
        <v>0</v>
      </c>
      <c r="BJ48" s="101">
        <f t="shared" si="32"/>
        <v>0</v>
      </c>
      <c r="BK48" s="101">
        <f t="shared" si="32"/>
        <v>0</v>
      </c>
      <c r="BL48" s="101">
        <f t="shared" si="32"/>
        <v>0</v>
      </c>
      <c r="BM48" s="101">
        <f t="shared" si="32"/>
        <v>0</v>
      </c>
      <c r="BN48" s="101">
        <f t="shared" si="32"/>
        <v>0</v>
      </c>
      <c r="BO48" s="101">
        <f t="shared" si="32"/>
        <v>0</v>
      </c>
      <c r="BP48" s="101">
        <f t="shared" si="32"/>
        <v>0</v>
      </c>
      <c r="BQ48" s="101">
        <f t="shared" si="32"/>
        <v>0</v>
      </c>
      <c r="BR48" s="101">
        <f t="shared" ref="BR48:CJ48" si="33">BR49</f>
        <v>0</v>
      </c>
      <c r="BS48" s="101">
        <f t="shared" si="33"/>
        <v>0</v>
      </c>
      <c r="BT48" s="101">
        <f t="shared" si="33"/>
        <v>0</v>
      </c>
      <c r="BU48" s="101">
        <f t="shared" si="33"/>
        <v>0</v>
      </c>
      <c r="BV48" s="101">
        <f t="shared" si="33"/>
        <v>0</v>
      </c>
      <c r="BW48" s="101">
        <f t="shared" si="33"/>
        <v>1.03</v>
      </c>
      <c r="BX48" s="101">
        <f t="shared" si="33"/>
        <v>0</v>
      </c>
      <c r="BY48" s="101">
        <f t="shared" si="33"/>
        <v>0</v>
      </c>
      <c r="BZ48" s="101">
        <f t="shared" si="33"/>
        <v>0</v>
      </c>
      <c r="CA48" s="101">
        <f t="shared" si="33"/>
        <v>0.03</v>
      </c>
      <c r="CB48" s="101">
        <f t="shared" si="33"/>
        <v>0</v>
      </c>
      <c r="CC48" s="101">
        <f t="shared" si="33"/>
        <v>0</v>
      </c>
      <c r="CD48" s="101">
        <f t="shared" si="33"/>
        <v>0</v>
      </c>
      <c r="CE48" s="101">
        <f t="shared" si="33"/>
        <v>0</v>
      </c>
      <c r="CF48" s="101">
        <f t="shared" si="33"/>
        <v>0</v>
      </c>
      <c r="CG48" s="101">
        <f t="shared" si="33"/>
        <v>0</v>
      </c>
      <c r="CH48" s="101">
        <f t="shared" si="33"/>
        <v>0</v>
      </c>
      <c r="CI48" s="101">
        <f t="shared" si="33"/>
        <v>0</v>
      </c>
      <c r="CJ48" s="101">
        <f t="shared" si="33"/>
        <v>0</v>
      </c>
      <c r="CK48" s="132" t="s">
        <v>105</v>
      </c>
    </row>
    <row r="49" spans="1:89" x14ac:dyDescent="0.25">
      <c r="A49" s="34"/>
      <c r="B49" s="101" t="s">
        <v>141</v>
      </c>
      <c r="C49" s="210" t="s">
        <v>142</v>
      </c>
      <c r="D49" s="101" t="s">
        <v>91</v>
      </c>
      <c r="E49" s="101">
        <f t="shared" ref="E49:AJ50" si="34">SUM(E50:E50)</f>
        <v>1.03</v>
      </c>
      <c r="F49" s="101">
        <f t="shared" si="34"/>
        <v>0</v>
      </c>
      <c r="G49" s="101">
        <f t="shared" si="34"/>
        <v>0</v>
      </c>
      <c r="H49" s="101">
        <f t="shared" si="34"/>
        <v>0</v>
      </c>
      <c r="I49" s="101">
        <f t="shared" si="34"/>
        <v>0.03</v>
      </c>
      <c r="J49" s="101">
        <f t="shared" si="34"/>
        <v>0</v>
      </c>
      <c r="K49" s="101">
        <f t="shared" si="34"/>
        <v>0</v>
      </c>
      <c r="L49" s="101">
        <f t="shared" si="34"/>
        <v>0</v>
      </c>
      <c r="M49" s="101">
        <f t="shared" si="34"/>
        <v>0</v>
      </c>
      <c r="N49" s="101">
        <f t="shared" si="34"/>
        <v>0</v>
      </c>
      <c r="O49" s="101">
        <f t="shared" si="34"/>
        <v>0</v>
      </c>
      <c r="P49" s="101">
        <f t="shared" si="34"/>
        <v>0</v>
      </c>
      <c r="Q49" s="101">
        <f t="shared" si="34"/>
        <v>0</v>
      </c>
      <c r="R49" s="101">
        <f t="shared" si="34"/>
        <v>0</v>
      </c>
      <c r="S49" s="101">
        <f t="shared" si="34"/>
        <v>0</v>
      </c>
      <c r="T49" s="101">
        <f t="shared" si="34"/>
        <v>0</v>
      </c>
      <c r="U49" s="101">
        <f t="shared" si="34"/>
        <v>0</v>
      </c>
      <c r="V49" s="101">
        <f t="shared" si="34"/>
        <v>0</v>
      </c>
      <c r="W49" s="101">
        <f t="shared" si="34"/>
        <v>0</v>
      </c>
      <c r="X49" s="101">
        <f t="shared" si="34"/>
        <v>0</v>
      </c>
      <c r="Y49" s="101">
        <f t="shared" si="34"/>
        <v>0</v>
      </c>
      <c r="Z49" s="101">
        <f t="shared" si="34"/>
        <v>0</v>
      </c>
      <c r="AA49" s="101">
        <f t="shared" si="34"/>
        <v>0</v>
      </c>
      <c r="AB49" s="101">
        <f t="shared" si="34"/>
        <v>0</v>
      </c>
      <c r="AC49" s="101">
        <f t="shared" si="34"/>
        <v>0</v>
      </c>
      <c r="AD49" s="101">
        <f t="shared" si="34"/>
        <v>0</v>
      </c>
      <c r="AE49" s="101">
        <f t="shared" si="34"/>
        <v>0</v>
      </c>
      <c r="AF49" s="101">
        <f t="shared" si="34"/>
        <v>0</v>
      </c>
      <c r="AG49" s="101">
        <f t="shared" si="34"/>
        <v>0</v>
      </c>
      <c r="AH49" s="101">
        <f t="shared" si="34"/>
        <v>0</v>
      </c>
      <c r="AI49" s="101">
        <f t="shared" si="34"/>
        <v>0</v>
      </c>
      <c r="AJ49" s="101">
        <f t="shared" si="34"/>
        <v>0</v>
      </c>
      <c r="AK49" s="101">
        <f t="shared" ref="AK49:BV50" si="35">SUM(AK50:AK50)</f>
        <v>0</v>
      </c>
      <c r="AL49" s="101">
        <f t="shared" si="35"/>
        <v>0</v>
      </c>
      <c r="AM49" s="101">
        <f t="shared" si="35"/>
        <v>0</v>
      </c>
      <c r="AN49" s="101">
        <f t="shared" si="35"/>
        <v>0</v>
      </c>
      <c r="AO49" s="101">
        <f t="shared" si="35"/>
        <v>0</v>
      </c>
      <c r="AP49" s="101">
        <f t="shared" si="35"/>
        <v>0</v>
      </c>
      <c r="AQ49" s="101">
        <f t="shared" si="35"/>
        <v>0</v>
      </c>
      <c r="AR49" s="101">
        <f t="shared" si="35"/>
        <v>0</v>
      </c>
      <c r="AS49" s="101">
        <f t="shared" si="35"/>
        <v>0</v>
      </c>
      <c r="AT49" s="101">
        <f t="shared" si="35"/>
        <v>0</v>
      </c>
      <c r="AU49" s="101">
        <f t="shared" si="35"/>
        <v>1.03</v>
      </c>
      <c r="AV49" s="101">
        <f t="shared" si="35"/>
        <v>0</v>
      </c>
      <c r="AW49" s="101">
        <f t="shared" si="35"/>
        <v>0</v>
      </c>
      <c r="AX49" s="101">
        <f t="shared" si="35"/>
        <v>0</v>
      </c>
      <c r="AY49" s="101">
        <f t="shared" si="35"/>
        <v>0.03</v>
      </c>
      <c r="AZ49" s="101">
        <f t="shared" si="35"/>
        <v>0</v>
      </c>
      <c r="BA49" s="101">
        <f t="shared" si="35"/>
        <v>0</v>
      </c>
      <c r="BB49" s="101">
        <f t="shared" si="35"/>
        <v>0</v>
      </c>
      <c r="BC49" s="101">
        <f t="shared" si="35"/>
        <v>0</v>
      </c>
      <c r="BD49" s="101">
        <f t="shared" si="35"/>
        <v>0</v>
      </c>
      <c r="BE49" s="101">
        <f t="shared" si="35"/>
        <v>0</v>
      </c>
      <c r="BF49" s="101">
        <f t="shared" si="35"/>
        <v>0</v>
      </c>
      <c r="BG49" s="101">
        <f t="shared" si="35"/>
        <v>0</v>
      </c>
      <c r="BH49" s="101">
        <f t="shared" si="35"/>
        <v>0</v>
      </c>
      <c r="BI49" s="101">
        <f t="shared" si="35"/>
        <v>0</v>
      </c>
      <c r="BJ49" s="101">
        <f t="shared" si="35"/>
        <v>0</v>
      </c>
      <c r="BK49" s="101">
        <f t="shared" si="35"/>
        <v>0</v>
      </c>
      <c r="BL49" s="101">
        <f t="shared" si="35"/>
        <v>0</v>
      </c>
      <c r="BM49" s="101">
        <f t="shared" si="35"/>
        <v>0</v>
      </c>
      <c r="BN49" s="101">
        <f t="shared" si="35"/>
        <v>0</v>
      </c>
      <c r="BO49" s="101">
        <f t="shared" si="35"/>
        <v>0</v>
      </c>
      <c r="BP49" s="101">
        <f t="shared" si="35"/>
        <v>0</v>
      </c>
      <c r="BQ49" s="101">
        <f t="shared" ref="BQ49:CJ50" si="36">SUM(BQ50:BQ50)</f>
        <v>0</v>
      </c>
      <c r="BR49" s="101">
        <f t="shared" si="36"/>
        <v>0</v>
      </c>
      <c r="BS49" s="101">
        <f t="shared" si="36"/>
        <v>0</v>
      </c>
      <c r="BT49" s="101">
        <f t="shared" si="36"/>
        <v>0</v>
      </c>
      <c r="BU49" s="101">
        <f t="shared" si="36"/>
        <v>0</v>
      </c>
      <c r="BV49" s="101">
        <f t="shared" si="36"/>
        <v>0</v>
      </c>
      <c r="BW49" s="101">
        <f t="shared" si="36"/>
        <v>1.03</v>
      </c>
      <c r="BX49" s="101">
        <f t="shared" si="36"/>
        <v>0</v>
      </c>
      <c r="BY49" s="101">
        <f t="shared" si="36"/>
        <v>0</v>
      </c>
      <c r="BZ49" s="101">
        <f t="shared" si="36"/>
        <v>0</v>
      </c>
      <c r="CA49" s="101">
        <f t="shared" si="36"/>
        <v>0.03</v>
      </c>
      <c r="CB49" s="101">
        <f t="shared" si="36"/>
        <v>0</v>
      </c>
      <c r="CC49" s="101">
        <f t="shared" si="36"/>
        <v>0</v>
      </c>
      <c r="CD49" s="101">
        <f t="shared" si="36"/>
        <v>0</v>
      </c>
      <c r="CE49" s="101">
        <f t="shared" si="36"/>
        <v>0</v>
      </c>
      <c r="CF49" s="101">
        <f t="shared" si="36"/>
        <v>0</v>
      </c>
      <c r="CG49" s="101">
        <f t="shared" si="36"/>
        <v>0</v>
      </c>
      <c r="CH49" s="101">
        <f t="shared" si="36"/>
        <v>0</v>
      </c>
      <c r="CI49" s="101">
        <f t="shared" si="36"/>
        <v>0</v>
      </c>
      <c r="CJ49" s="101">
        <f t="shared" si="36"/>
        <v>0</v>
      </c>
      <c r="CK49" s="132" t="s">
        <v>105</v>
      </c>
    </row>
    <row r="50" spans="1:89" s="567" customFormat="1" x14ac:dyDescent="0.25">
      <c r="A50" s="559"/>
      <c r="B50" s="554" t="s">
        <v>141</v>
      </c>
      <c r="C50" s="583" t="str">
        <f>'2'!C49</f>
        <v>Реконструкция ТП-35, П/С "Объект", с. Плодовое</v>
      </c>
      <c r="D50" s="528" t="str">
        <f>'2'!D49</f>
        <v>J_102PESCR1</v>
      </c>
      <c r="E50" s="560">
        <v>1.03</v>
      </c>
      <c r="F50" s="560">
        <v>0</v>
      </c>
      <c r="G50" s="560">
        <v>0</v>
      </c>
      <c r="H50" s="560">
        <v>0</v>
      </c>
      <c r="I50" s="560">
        <v>0.03</v>
      </c>
      <c r="J50" s="560">
        <v>0</v>
      </c>
      <c r="K50" s="560">
        <v>0</v>
      </c>
      <c r="L50" s="101">
        <f t="shared" si="34"/>
        <v>0</v>
      </c>
      <c r="M50" s="101">
        <f t="shared" si="34"/>
        <v>0</v>
      </c>
      <c r="N50" s="101">
        <f t="shared" si="34"/>
        <v>0</v>
      </c>
      <c r="O50" s="101">
        <f t="shared" si="34"/>
        <v>0</v>
      </c>
      <c r="P50" s="101">
        <f t="shared" si="34"/>
        <v>0</v>
      </c>
      <c r="Q50" s="101">
        <f t="shared" si="34"/>
        <v>0</v>
      </c>
      <c r="R50" s="101">
        <f t="shared" si="34"/>
        <v>0</v>
      </c>
      <c r="S50" s="560">
        <v>0</v>
      </c>
      <c r="T50" s="560">
        <v>0</v>
      </c>
      <c r="U50" s="560">
        <v>0</v>
      </c>
      <c r="V50" s="560">
        <v>0</v>
      </c>
      <c r="W50" s="560">
        <v>0</v>
      </c>
      <c r="X50" s="560">
        <v>0</v>
      </c>
      <c r="Y50" s="560">
        <v>0</v>
      </c>
      <c r="Z50" s="101">
        <f t="shared" si="34"/>
        <v>0</v>
      </c>
      <c r="AA50" s="101">
        <f t="shared" si="34"/>
        <v>0</v>
      </c>
      <c r="AB50" s="101">
        <f t="shared" si="34"/>
        <v>0</v>
      </c>
      <c r="AC50" s="101">
        <f t="shared" si="34"/>
        <v>0</v>
      </c>
      <c r="AD50" s="101">
        <f t="shared" si="34"/>
        <v>0</v>
      </c>
      <c r="AE50" s="101">
        <f t="shared" si="34"/>
        <v>0</v>
      </c>
      <c r="AF50" s="101">
        <f t="shared" si="34"/>
        <v>0</v>
      </c>
      <c r="AG50" s="560">
        <v>0</v>
      </c>
      <c r="AH50" s="560">
        <v>0</v>
      </c>
      <c r="AI50" s="560">
        <v>0</v>
      </c>
      <c r="AJ50" s="560">
        <v>0</v>
      </c>
      <c r="AK50" s="560">
        <v>0</v>
      </c>
      <c r="AL50" s="560">
        <v>0</v>
      </c>
      <c r="AM50" s="580">
        <v>0</v>
      </c>
      <c r="AN50" s="101">
        <f t="shared" si="35"/>
        <v>0</v>
      </c>
      <c r="AO50" s="101">
        <f t="shared" si="35"/>
        <v>0</v>
      </c>
      <c r="AP50" s="101">
        <f t="shared" si="35"/>
        <v>0</v>
      </c>
      <c r="AQ50" s="101">
        <f t="shared" si="35"/>
        <v>0</v>
      </c>
      <c r="AR50" s="101">
        <f t="shared" si="35"/>
        <v>0</v>
      </c>
      <c r="AS50" s="101">
        <f t="shared" si="35"/>
        <v>0</v>
      </c>
      <c r="AT50" s="101">
        <f t="shared" si="35"/>
        <v>0</v>
      </c>
      <c r="AU50" s="560">
        <v>1.03</v>
      </c>
      <c r="AV50" s="560">
        <v>0</v>
      </c>
      <c r="AW50" s="560">
        <v>0</v>
      </c>
      <c r="AX50" s="560">
        <v>0</v>
      </c>
      <c r="AY50" s="560">
        <v>0.03</v>
      </c>
      <c r="AZ50" s="560">
        <v>0</v>
      </c>
      <c r="BA50" s="580">
        <v>0</v>
      </c>
      <c r="BB50" s="101">
        <f t="shared" si="35"/>
        <v>0</v>
      </c>
      <c r="BC50" s="101">
        <f t="shared" si="35"/>
        <v>0</v>
      </c>
      <c r="BD50" s="101">
        <f t="shared" si="35"/>
        <v>0</v>
      </c>
      <c r="BE50" s="101">
        <f t="shared" si="35"/>
        <v>0</v>
      </c>
      <c r="BF50" s="101">
        <f t="shared" si="35"/>
        <v>0</v>
      </c>
      <c r="BG50" s="101">
        <f t="shared" si="35"/>
        <v>0</v>
      </c>
      <c r="BH50" s="101">
        <f t="shared" si="35"/>
        <v>0</v>
      </c>
      <c r="BI50" s="560">
        <v>0</v>
      </c>
      <c r="BJ50" s="560">
        <v>0</v>
      </c>
      <c r="BK50" s="560">
        <v>0</v>
      </c>
      <c r="BL50" s="560">
        <v>0</v>
      </c>
      <c r="BM50" s="560">
        <v>0</v>
      </c>
      <c r="BN50" s="560">
        <v>0</v>
      </c>
      <c r="BO50" s="560">
        <v>0</v>
      </c>
      <c r="BP50" s="101">
        <f t="shared" si="35"/>
        <v>0</v>
      </c>
      <c r="BQ50" s="101">
        <f t="shared" si="35"/>
        <v>0</v>
      </c>
      <c r="BR50" s="101">
        <f t="shared" si="35"/>
        <v>0</v>
      </c>
      <c r="BS50" s="101">
        <f t="shared" si="35"/>
        <v>0</v>
      </c>
      <c r="BT50" s="101">
        <f t="shared" si="35"/>
        <v>0</v>
      </c>
      <c r="BU50" s="101">
        <f t="shared" si="35"/>
        <v>0</v>
      </c>
      <c r="BV50" s="101">
        <f t="shared" si="35"/>
        <v>0</v>
      </c>
      <c r="BW50" s="560">
        <v>1.03</v>
      </c>
      <c r="BX50" s="560">
        <v>0</v>
      </c>
      <c r="BY50" s="560">
        <v>0</v>
      </c>
      <c r="BZ50" s="560">
        <v>0</v>
      </c>
      <c r="CA50" s="560">
        <v>0.03</v>
      </c>
      <c r="CB50" s="560">
        <v>0</v>
      </c>
      <c r="CC50" s="580">
        <v>0</v>
      </c>
      <c r="CD50" s="101">
        <f t="shared" si="36"/>
        <v>0</v>
      </c>
      <c r="CE50" s="101">
        <f t="shared" si="36"/>
        <v>0</v>
      </c>
      <c r="CF50" s="101">
        <f t="shared" si="36"/>
        <v>0</v>
      </c>
      <c r="CG50" s="101">
        <f t="shared" si="36"/>
        <v>0</v>
      </c>
      <c r="CH50" s="101">
        <f t="shared" si="36"/>
        <v>0</v>
      </c>
      <c r="CI50" s="101">
        <f t="shared" si="36"/>
        <v>0</v>
      </c>
      <c r="CJ50" s="101">
        <f t="shared" si="36"/>
        <v>0</v>
      </c>
      <c r="CK50" s="580" t="s">
        <v>105</v>
      </c>
    </row>
    <row r="51" spans="1:89" s="384" customFormat="1" ht="31.5" x14ac:dyDescent="0.25">
      <c r="A51" s="34"/>
      <c r="B51" s="101" t="s">
        <v>143</v>
      </c>
      <c r="C51" s="468" t="s">
        <v>144</v>
      </c>
      <c r="D51" s="101" t="s">
        <v>91</v>
      </c>
      <c r="E51" s="101">
        <v>0</v>
      </c>
      <c r="F51" s="101">
        <v>0</v>
      </c>
      <c r="G51" s="101">
        <v>0</v>
      </c>
      <c r="H51" s="101">
        <v>0</v>
      </c>
      <c r="I51" s="101">
        <v>0</v>
      </c>
      <c r="J51" s="101">
        <v>0</v>
      </c>
      <c r="K51" s="101">
        <v>0</v>
      </c>
      <c r="L51" s="101">
        <v>0</v>
      </c>
      <c r="M51" s="101">
        <v>0</v>
      </c>
      <c r="N51" s="101">
        <v>0</v>
      </c>
      <c r="O51" s="101">
        <v>0</v>
      </c>
      <c r="P51" s="101">
        <v>0</v>
      </c>
      <c r="Q51" s="101">
        <v>0</v>
      </c>
      <c r="R51" s="101">
        <v>0</v>
      </c>
      <c r="S51" s="101">
        <v>0</v>
      </c>
      <c r="T51" s="101">
        <v>0</v>
      </c>
      <c r="U51" s="101">
        <v>0</v>
      </c>
      <c r="V51" s="101">
        <v>0</v>
      </c>
      <c r="W51" s="101">
        <v>0</v>
      </c>
      <c r="X51" s="101">
        <v>0</v>
      </c>
      <c r="Y51" s="101">
        <v>0</v>
      </c>
      <c r="Z51" s="101">
        <v>0</v>
      </c>
      <c r="AA51" s="101">
        <v>0</v>
      </c>
      <c r="AB51" s="101">
        <v>0</v>
      </c>
      <c r="AC51" s="101">
        <v>0</v>
      </c>
      <c r="AD51" s="101">
        <v>0</v>
      </c>
      <c r="AE51" s="101">
        <v>0</v>
      </c>
      <c r="AF51" s="101">
        <v>0</v>
      </c>
      <c r="AG51" s="101">
        <v>0</v>
      </c>
      <c r="AH51" s="101">
        <v>0</v>
      </c>
      <c r="AI51" s="101">
        <v>0</v>
      </c>
      <c r="AJ51" s="101">
        <v>0</v>
      </c>
      <c r="AK51" s="101">
        <v>0</v>
      </c>
      <c r="AL51" s="101">
        <v>0</v>
      </c>
      <c r="AM51" s="101">
        <v>0</v>
      </c>
      <c r="AN51" s="101">
        <v>0</v>
      </c>
      <c r="AO51" s="101">
        <v>0</v>
      </c>
      <c r="AP51" s="101">
        <v>0</v>
      </c>
      <c r="AQ51" s="101">
        <v>0</v>
      </c>
      <c r="AR51" s="101">
        <v>0</v>
      </c>
      <c r="AS51" s="101">
        <v>0</v>
      </c>
      <c r="AT51" s="101">
        <v>0</v>
      </c>
      <c r="AU51" s="101">
        <v>0</v>
      </c>
      <c r="AV51" s="101">
        <v>0</v>
      </c>
      <c r="AW51" s="101">
        <v>0</v>
      </c>
      <c r="AX51" s="101">
        <v>0</v>
      </c>
      <c r="AY51" s="101">
        <v>0</v>
      </c>
      <c r="AZ51" s="101">
        <v>0</v>
      </c>
      <c r="BA51" s="101">
        <v>0</v>
      </c>
      <c r="BB51" s="101">
        <v>0</v>
      </c>
      <c r="BC51" s="101">
        <v>0</v>
      </c>
      <c r="BD51" s="101">
        <v>0</v>
      </c>
      <c r="BE51" s="101">
        <v>0</v>
      </c>
      <c r="BF51" s="101">
        <v>0</v>
      </c>
      <c r="BG51" s="101">
        <v>0</v>
      </c>
      <c r="BH51" s="101">
        <v>0</v>
      </c>
      <c r="BI51" s="101">
        <v>0</v>
      </c>
      <c r="BJ51" s="101">
        <v>0</v>
      </c>
      <c r="BK51" s="101">
        <v>0</v>
      </c>
      <c r="BL51" s="101">
        <v>0</v>
      </c>
      <c r="BM51" s="101">
        <v>0</v>
      </c>
      <c r="BN51" s="101">
        <v>0</v>
      </c>
      <c r="BO51" s="101">
        <v>0</v>
      </c>
      <c r="BP51" s="101">
        <v>0</v>
      </c>
      <c r="BQ51" s="101">
        <v>0</v>
      </c>
      <c r="BR51" s="101">
        <v>0</v>
      </c>
      <c r="BS51" s="101">
        <v>0</v>
      </c>
      <c r="BT51" s="101">
        <v>0</v>
      </c>
      <c r="BU51" s="101">
        <v>0</v>
      </c>
      <c r="BV51" s="101">
        <v>0</v>
      </c>
      <c r="BW51" s="101">
        <v>0</v>
      </c>
      <c r="BX51" s="101">
        <v>0</v>
      </c>
      <c r="BY51" s="101">
        <v>0</v>
      </c>
      <c r="BZ51" s="101">
        <v>0</v>
      </c>
      <c r="CA51" s="101">
        <v>0</v>
      </c>
      <c r="CB51" s="101">
        <v>0</v>
      </c>
      <c r="CC51" s="101">
        <v>0</v>
      </c>
      <c r="CD51" s="101">
        <v>0</v>
      </c>
      <c r="CE51" s="101">
        <v>0</v>
      </c>
      <c r="CF51" s="101">
        <v>0</v>
      </c>
      <c r="CG51" s="101">
        <v>0</v>
      </c>
      <c r="CH51" s="101">
        <v>0</v>
      </c>
      <c r="CI51" s="101">
        <v>0</v>
      </c>
      <c r="CJ51" s="101">
        <v>0</v>
      </c>
      <c r="CK51" s="132" t="s">
        <v>105</v>
      </c>
    </row>
    <row r="52" spans="1:89" s="384" customFormat="1" ht="31.5" x14ac:dyDescent="0.25">
      <c r="A52" s="34"/>
      <c r="B52" s="101" t="s">
        <v>145</v>
      </c>
      <c r="C52" s="210" t="s">
        <v>146</v>
      </c>
      <c r="D52" s="101" t="s">
        <v>91</v>
      </c>
      <c r="E52" s="101">
        <f>E53</f>
        <v>0</v>
      </c>
      <c r="F52" s="101">
        <f t="shared" ref="F52:BQ52" si="37">F53</f>
        <v>0</v>
      </c>
      <c r="G52" s="101">
        <f t="shared" si="37"/>
        <v>2.73</v>
      </c>
      <c r="H52" s="101">
        <f t="shared" si="37"/>
        <v>0</v>
      </c>
      <c r="I52" s="101">
        <f t="shared" si="37"/>
        <v>3.23</v>
      </c>
      <c r="J52" s="101">
        <f t="shared" si="37"/>
        <v>0</v>
      </c>
      <c r="K52" s="101">
        <f t="shared" si="37"/>
        <v>0</v>
      </c>
      <c r="L52" s="101">
        <f t="shared" si="37"/>
        <v>0</v>
      </c>
      <c r="M52" s="101">
        <f t="shared" si="37"/>
        <v>0</v>
      </c>
      <c r="N52" s="101">
        <f t="shared" si="37"/>
        <v>0</v>
      </c>
      <c r="O52" s="101">
        <f t="shared" si="37"/>
        <v>0</v>
      </c>
      <c r="P52" s="101">
        <f t="shared" si="37"/>
        <v>0</v>
      </c>
      <c r="Q52" s="101">
        <f t="shared" si="37"/>
        <v>0</v>
      </c>
      <c r="R52" s="101">
        <f t="shared" si="37"/>
        <v>0</v>
      </c>
      <c r="S52" s="101">
        <f t="shared" si="37"/>
        <v>0</v>
      </c>
      <c r="T52" s="101">
        <f t="shared" si="37"/>
        <v>0</v>
      </c>
      <c r="U52" s="101">
        <f t="shared" si="37"/>
        <v>0</v>
      </c>
      <c r="V52" s="101">
        <f t="shared" si="37"/>
        <v>0</v>
      </c>
      <c r="W52" s="101">
        <f t="shared" si="37"/>
        <v>0</v>
      </c>
      <c r="X52" s="101">
        <f t="shared" si="37"/>
        <v>0</v>
      </c>
      <c r="Y52" s="101">
        <f t="shared" si="37"/>
        <v>0</v>
      </c>
      <c r="Z52" s="101">
        <f t="shared" si="37"/>
        <v>0</v>
      </c>
      <c r="AA52" s="101">
        <f t="shared" si="37"/>
        <v>0</v>
      </c>
      <c r="AB52" s="101">
        <f t="shared" si="37"/>
        <v>0</v>
      </c>
      <c r="AC52" s="101">
        <f t="shared" si="37"/>
        <v>0</v>
      </c>
      <c r="AD52" s="101">
        <f t="shared" si="37"/>
        <v>0</v>
      </c>
      <c r="AE52" s="101">
        <f t="shared" si="37"/>
        <v>0</v>
      </c>
      <c r="AF52" s="101">
        <f t="shared" si="37"/>
        <v>0</v>
      </c>
      <c r="AG52" s="101">
        <f t="shared" si="37"/>
        <v>0</v>
      </c>
      <c r="AH52" s="101">
        <f t="shared" si="37"/>
        <v>0</v>
      </c>
      <c r="AI52" s="101">
        <f t="shared" si="37"/>
        <v>2.73</v>
      </c>
      <c r="AJ52" s="101">
        <f t="shared" si="37"/>
        <v>0</v>
      </c>
      <c r="AK52" s="101">
        <f t="shared" si="37"/>
        <v>0</v>
      </c>
      <c r="AL52" s="101">
        <f t="shared" si="37"/>
        <v>0</v>
      </c>
      <c r="AM52" s="101">
        <f t="shared" si="37"/>
        <v>0</v>
      </c>
      <c r="AN52" s="101">
        <f t="shared" si="37"/>
        <v>0</v>
      </c>
      <c r="AO52" s="101">
        <f t="shared" si="37"/>
        <v>0</v>
      </c>
      <c r="AP52" s="101">
        <f t="shared" si="37"/>
        <v>0</v>
      </c>
      <c r="AQ52" s="101">
        <f t="shared" si="37"/>
        <v>0</v>
      </c>
      <c r="AR52" s="101">
        <f t="shared" si="37"/>
        <v>0</v>
      </c>
      <c r="AS52" s="101">
        <f t="shared" si="37"/>
        <v>0</v>
      </c>
      <c r="AT52" s="101">
        <f t="shared" si="37"/>
        <v>0</v>
      </c>
      <c r="AU52" s="101">
        <f t="shared" si="37"/>
        <v>0</v>
      </c>
      <c r="AV52" s="101">
        <f t="shared" si="37"/>
        <v>0</v>
      </c>
      <c r="AW52" s="101">
        <f t="shared" si="37"/>
        <v>0</v>
      </c>
      <c r="AX52" s="101">
        <f t="shared" si="37"/>
        <v>0</v>
      </c>
      <c r="AY52" s="101">
        <f t="shared" si="37"/>
        <v>0</v>
      </c>
      <c r="AZ52" s="101">
        <f t="shared" si="37"/>
        <v>0</v>
      </c>
      <c r="BA52" s="101">
        <f t="shared" si="37"/>
        <v>0</v>
      </c>
      <c r="BB52" s="101">
        <f t="shared" si="37"/>
        <v>0</v>
      </c>
      <c r="BC52" s="101">
        <f t="shared" si="37"/>
        <v>0</v>
      </c>
      <c r="BD52" s="101">
        <f t="shared" si="37"/>
        <v>0</v>
      </c>
      <c r="BE52" s="101">
        <f t="shared" si="37"/>
        <v>0</v>
      </c>
      <c r="BF52" s="101">
        <f t="shared" si="37"/>
        <v>0</v>
      </c>
      <c r="BG52" s="101">
        <f t="shared" si="37"/>
        <v>0</v>
      </c>
      <c r="BH52" s="101">
        <f t="shared" si="37"/>
        <v>0</v>
      </c>
      <c r="BI52" s="101">
        <f t="shared" si="37"/>
        <v>0</v>
      </c>
      <c r="BJ52" s="101">
        <f t="shared" si="37"/>
        <v>0</v>
      </c>
      <c r="BK52" s="101">
        <f t="shared" si="37"/>
        <v>0</v>
      </c>
      <c r="BL52" s="101">
        <f t="shared" si="37"/>
        <v>0</v>
      </c>
      <c r="BM52" s="101">
        <f t="shared" si="37"/>
        <v>3.23</v>
      </c>
      <c r="BN52" s="101">
        <f t="shared" si="37"/>
        <v>0</v>
      </c>
      <c r="BO52" s="101">
        <f t="shared" si="37"/>
        <v>0</v>
      </c>
      <c r="BP52" s="101">
        <f t="shared" si="37"/>
        <v>0</v>
      </c>
      <c r="BQ52" s="101">
        <f t="shared" si="37"/>
        <v>0</v>
      </c>
      <c r="BR52" s="101">
        <f t="shared" ref="BR52:CJ52" si="38">BR53</f>
        <v>0</v>
      </c>
      <c r="BS52" s="101">
        <f t="shared" si="38"/>
        <v>0</v>
      </c>
      <c r="BT52" s="101">
        <f t="shared" si="38"/>
        <v>0</v>
      </c>
      <c r="BU52" s="101">
        <f t="shared" si="38"/>
        <v>0</v>
      </c>
      <c r="BV52" s="101">
        <f t="shared" si="38"/>
        <v>0</v>
      </c>
      <c r="BW52" s="101">
        <f t="shared" si="38"/>
        <v>0</v>
      </c>
      <c r="BX52" s="101">
        <f t="shared" si="38"/>
        <v>0</v>
      </c>
      <c r="BY52" s="101">
        <f t="shared" si="38"/>
        <v>2.73</v>
      </c>
      <c r="BZ52" s="101">
        <f t="shared" si="38"/>
        <v>0</v>
      </c>
      <c r="CA52" s="101">
        <f t="shared" si="38"/>
        <v>3.23</v>
      </c>
      <c r="CB52" s="101">
        <f t="shared" si="38"/>
        <v>0</v>
      </c>
      <c r="CC52" s="101">
        <f t="shared" si="38"/>
        <v>0</v>
      </c>
      <c r="CD52" s="101">
        <f t="shared" si="38"/>
        <v>0</v>
      </c>
      <c r="CE52" s="101">
        <f t="shared" si="38"/>
        <v>0</v>
      </c>
      <c r="CF52" s="101">
        <f t="shared" si="38"/>
        <v>0</v>
      </c>
      <c r="CG52" s="101">
        <f t="shared" si="38"/>
        <v>0</v>
      </c>
      <c r="CH52" s="101">
        <f t="shared" si="38"/>
        <v>0</v>
      </c>
      <c r="CI52" s="101">
        <f t="shared" si="38"/>
        <v>0</v>
      </c>
      <c r="CJ52" s="101">
        <f t="shared" si="38"/>
        <v>0</v>
      </c>
      <c r="CK52" s="132" t="s">
        <v>105</v>
      </c>
    </row>
    <row r="53" spans="1:89" s="384" customFormat="1" x14ac:dyDescent="0.25">
      <c r="A53" s="34"/>
      <c r="B53" s="101" t="s">
        <v>147</v>
      </c>
      <c r="C53" s="210" t="s">
        <v>148</v>
      </c>
      <c r="D53" s="101" t="s">
        <v>91</v>
      </c>
      <c r="E53" s="101">
        <f t="shared" ref="E53:AJ53" si="39">SUM(E54:E55)</f>
        <v>0</v>
      </c>
      <c r="F53" s="101">
        <f t="shared" si="39"/>
        <v>0</v>
      </c>
      <c r="G53" s="101">
        <f t="shared" si="39"/>
        <v>2.73</v>
      </c>
      <c r="H53" s="101">
        <f t="shared" si="39"/>
        <v>0</v>
      </c>
      <c r="I53" s="101">
        <f t="shared" si="39"/>
        <v>3.23</v>
      </c>
      <c r="J53" s="101">
        <f t="shared" si="39"/>
        <v>0</v>
      </c>
      <c r="K53" s="101">
        <f t="shared" si="39"/>
        <v>0</v>
      </c>
      <c r="L53" s="101">
        <f t="shared" si="39"/>
        <v>0</v>
      </c>
      <c r="M53" s="101">
        <f t="shared" si="39"/>
        <v>0</v>
      </c>
      <c r="N53" s="101">
        <f t="shared" si="39"/>
        <v>0</v>
      </c>
      <c r="O53" s="101">
        <f t="shared" si="39"/>
        <v>0</v>
      </c>
      <c r="P53" s="101">
        <f t="shared" si="39"/>
        <v>0</v>
      </c>
      <c r="Q53" s="101">
        <f t="shared" si="39"/>
        <v>0</v>
      </c>
      <c r="R53" s="101">
        <f t="shared" si="39"/>
        <v>0</v>
      </c>
      <c r="S53" s="101">
        <f t="shared" si="39"/>
        <v>0</v>
      </c>
      <c r="T53" s="101">
        <f t="shared" si="39"/>
        <v>0</v>
      </c>
      <c r="U53" s="101">
        <f t="shared" si="39"/>
        <v>0</v>
      </c>
      <c r="V53" s="101">
        <f t="shared" si="39"/>
        <v>0</v>
      </c>
      <c r="W53" s="101">
        <f t="shared" si="39"/>
        <v>0</v>
      </c>
      <c r="X53" s="101">
        <f t="shared" si="39"/>
        <v>0</v>
      </c>
      <c r="Y53" s="101">
        <f t="shared" si="39"/>
        <v>0</v>
      </c>
      <c r="Z53" s="101">
        <f t="shared" si="39"/>
        <v>0</v>
      </c>
      <c r="AA53" s="101">
        <f t="shared" si="39"/>
        <v>0</v>
      </c>
      <c r="AB53" s="101">
        <f t="shared" si="39"/>
        <v>0</v>
      </c>
      <c r="AC53" s="101">
        <f t="shared" si="39"/>
        <v>0</v>
      </c>
      <c r="AD53" s="101">
        <f t="shared" si="39"/>
        <v>0</v>
      </c>
      <c r="AE53" s="101">
        <f t="shared" si="39"/>
        <v>0</v>
      </c>
      <c r="AF53" s="101">
        <f t="shared" si="39"/>
        <v>0</v>
      </c>
      <c r="AG53" s="101">
        <f t="shared" si="39"/>
        <v>0</v>
      </c>
      <c r="AH53" s="101">
        <f t="shared" si="39"/>
        <v>0</v>
      </c>
      <c r="AI53" s="101">
        <f t="shared" si="39"/>
        <v>2.73</v>
      </c>
      <c r="AJ53" s="101">
        <f t="shared" si="39"/>
        <v>0</v>
      </c>
      <c r="AK53" s="101">
        <f t="shared" ref="AK53:BP53" si="40">SUM(AK54:AK55)</f>
        <v>0</v>
      </c>
      <c r="AL53" s="101">
        <f t="shared" si="40"/>
        <v>0</v>
      </c>
      <c r="AM53" s="101">
        <f t="shared" si="40"/>
        <v>0</v>
      </c>
      <c r="AN53" s="101">
        <f t="shared" si="40"/>
        <v>0</v>
      </c>
      <c r="AO53" s="101">
        <f t="shared" si="40"/>
        <v>0</v>
      </c>
      <c r="AP53" s="101">
        <f t="shared" si="40"/>
        <v>0</v>
      </c>
      <c r="AQ53" s="101">
        <f t="shared" si="40"/>
        <v>0</v>
      </c>
      <c r="AR53" s="101">
        <f t="shared" si="40"/>
        <v>0</v>
      </c>
      <c r="AS53" s="101">
        <f t="shared" si="40"/>
        <v>0</v>
      </c>
      <c r="AT53" s="101">
        <f t="shared" si="40"/>
        <v>0</v>
      </c>
      <c r="AU53" s="101">
        <f t="shared" si="40"/>
        <v>0</v>
      </c>
      <c r="AV53" s="101">
        <f t="shared" si="40"/>
        <v>0</v>
      </c>
      <c r="AW53" s="101">
        <f t="shared" si="40"/>
        <v>0</v>
      </c>
      <c r="AX53" s="101">
        <f t="shared" si="40"/>
        <v>0</v>
      </c>
      <c r="AY53" s="101">
        <f t="shared" si="40"/>
        <v>0</v>
      </c>
      <c r="AZ53" s="101">
        <f t="shared" si="40"/>
        <v>0</v>
      </c>
      <c r="BA53" s="101">
        <f t="shared" si="40"/>
        <v>0</v>
      </c>
      <c r="BB53" s="101">
        <f t="shared" si="40"/>
        <v>0</v>
      </c>
      <c r="BC53" s="101">
        <f t="shared" si="40"/>
        <v>0</v>
      </c>
      <c r="BD53" s="101">
        <f t="shared" si="40"/>
        <v>0</v>
      </c>
      <c r="BE53" s="101">
        <f t="shared" si="40"/>
        <v>0</v>
      </c>
      <c r="BF53" s="101">
        <f t="shared" si="40"/>
        <v>0</v>
      </c>
      <c r="BG53" s="101">
        <f t="shared" si="40"/>
        <v>0</v>
      </c>
      <c r="BH53" s="101">
        <f t="shared" si="40"/>
        <v>0</v>
      </c>
      <c r="BI53" s="101">
        <f t="shared" si="40"/>
        <v>0</v>
      </c>
      <c r="BJ53" s="101">
        <f t="shared" si="40"/>
        <v>0</v>
      </c>
      <c r="BK53" s="101">
        <f t="shared" si="40"/>
        <v>0</v>
      </c>
      <c r="BL53" s="101">
        <f t="shared" si="40"/>
        <v>0</v>
      </c>
      <c r="BM53" s="101">
        <f t="shared" si="40"/>
        <v>3.23</v>
      </c>
      <c r="BN53" s="101">
        <f t="shared" si="40"/>
        <v>0</v>
      </c>
      <c r="BO53" s="101">
        <f t="shared" si="40"/>
        <v>0</v>
      </c>
      <c r="BP53" s="101">
        <f t="shared" si="40"/>
        <v>0</v>
      </c>
      <c r="BQ53" s="101">
        <f t="shared" ref="BQ53:CJ53" si="41">SUM(BQ54:BQ55)</f>
        <v>0</v>
      </c>
      <c r="BR53" s="101">
        <f t="shared" si="41"/>
        <v>0</v>
      </c>
      <c r="BS53" s="101">
        <f t="shared" si="41"/>
        <v>0</v>
      </c>
      <c r="BT53" s="101">
        <f t="shared" si="41"/>
        <v>0</v>
      </c>
      <c r="BU53" s="101">
        <f t="shared" si="41"/>
        <v>0</v>
      </c>
      <c r="BV53" s="101">
        <f t="shared" si="41"/>
        <v>0</v>
      </c>
      <c r="BW53" s="101">
        <f t="shared" si="41"/>
        <v>0</v>
      </c>
      <c r="BX53" s="101">
        <f t="shared" si="41"/>
        <v>0</v>
      </c>
      <c r="BY53" s="101">
        <f t="shared" si="41"/>
        <v>2.73</v>
      </c>
      <c r="BZ53" s="101">
        <f t="shared" si="41"/>
        <v>0</v>
      </c>
      <c r="CA53" s="101">
        <f t="shared" si="41"/>
        <v>3.23</v>
      </c>
      <c r="CB53" s="101">
        <f t="shared" si="41"/>
        <v>0</v>
      </c>
      <c r="CC53" s="101">
        <f t="shared" si="41"/>
        <v>0</v>
      </c>
      <c r="CD53" s="101">
        <f t="shared" si="41"/>
        <v>0</v>
      </c>
      <c r="CE53" s="101">
        <f t="shared" si="41"/>
        <v>0</v>
      </c>
      <c r="CF53" s="101">
        <f t="shared" si="41"/>
        <v>0</v>
      </c>
      <c r="CG53" s="101">
        <f t="shared" si="41"/>
        <v>0</v>
      </c>
      <c r="CH53" s="101">
        <f t="shared" si="41"/>
        <v>0</v>
      </c>
      <c r="CI53" s="101">
        <f t="shared" si="41"/>
        <v>0</v>
      </c>
      <c r="CJ53" s="101">
        <f t="shared" si="41"/>
        <v>0</v>
      </c>
      <c r="CK53" s="132" t="s">
        <v>105</v>
      </c>
    </row>
    <row r="54" spans="1:89" s="567" customFormat="1" ht="31.5" x14ac:dyDescent="0.25">
      <c r="A54" s="559"/>
      <c r="B54" s="554" t="s">
        <v>147</v>
      </c>
      <c r="C54" s="583" t="s">
        <v>846</v>
      </c>
      <c r="D54" s="528" t="s">
        <v>847</v>
      </c>
      <c r="E54" s="560">
        <v>0</v>
      </c>
      <c r="F54" s="560">
        <v>0</v>
      </c>
      <c r="G54" s="560">
        <v>2.73</v>
      </c>
      <c r="H54" s="560">
        <v>0</v>
      </c>
      <c r="I54" s="560">
        <v>0</v>
      </c>
      <c r="J54" s="560">
        <v>0</v>
      </c>
      <c r="K54" s="560">
        <v>0</v>
      </c>
      <c r="L54" s="101">
        <f t="shared" ref="L54:R55" si="42">SUM(L55:L55)</f>
        <v>0</v>
      </c>
      <c r="M54" s="101">
        <f t="shared" si="42"/>
        <v>0</v>
      </c>
      <c r="N54" s="101">
        <f t="shared" si="42"/>
        <v>0</v>
      </c>
      <c r="O54" s="101">
        <f t="shared" si="42"/>
        <v>0</v>
      </c>
      <c r="P54" s="101">
        <f t="shared" si="42"/>
        <v>0</v>
      </c>
      <c r="Q54" s="101">
        <f t="shared" si="42"/>
        <v>0</v>
      </c>
      <c r="R54" s="101">
        <f t="shared" si="42"/>
        <v>0</v>
      </c>
      <c r="S54" s="560">
        <v>0</v>
      </c>
      <c r="T54" s="560">
        <v>0</v>
      </c>
      <c r="U54" s="560">
        <v>0</v>
      </c>
      <c r="V54" s="560">
        <v>0</v>
      </c>
      <c r="W54" s="560">
        <v>0</v>
      </c>
      <c r="X54" s="560">
        <v>0</v>
      </c>
      <c r="Y54" s="560">
        <v>0</v>
      </c>
      <c r="Z54" s="101">
        <f t="shared" ref="Z54:AF55" si="43">SUM(Z55:Z55)</f>
        <v>0</v>
      </c>
      <c r="AA54" s="101">
        <f t="shared" si="43"/>
        <v>0</v>
      </c>
      <c r="AB54" s="101">
        <f t="shared" si="43"/>
        <v>0</v>
      </c>
      <c r="AC54" s="101">
        <f t="shared" si="43"/>
        <v>0</v>
      </c>
      <c r="AD54" s="101">
        <f t="shared" si="43"/>
        <v>0</v>
      </c>
      <c r="AE54" s="101">
        <f t="shared" si="43"/>
        <v>0</v>
      </c>
      <c r="AF54" s="101">
        <f t="shared" si="43"/>
        <v>0</v>
      </c>
      <c r="AG54" s="560">
        <v>0</v>
      </c>
      <c r="AH54" s="560">
        <v>0</v>
      </c>
      <c r="AI54" s="560">
        <v>2.73</v>
      </c>
      <c r="AJ54" s="560">
        <v>0</v>
      </c>
      <c r="AK54" s="560">
        <v>0</v>
      </c>
      <c r="AL54" s="560">
        <v>0</v>
      </c>
      <c r="AM54" s="560">
        <v>0</v>
      </c>
      <c r="AN54" s="101">
        <f t="shared" ref="AN54:AT55" si="44">SUM(AN55:AN55)</f>
        <v>0</v>
      </c>
      <c r="AO54" s="101">
        <f t="shared" si="44"/>
        <v>0</v>
      </c>
      <c r="AP54" s="101">
        <f t="shared" si="44"/>
        <v>0</v>
      </c>
      <c r="AQ54" s="101">
        <f t="shared" si="44"/>
        <v>0</v>
      </c>
      <c r="AR54" s="101">
        <f t="shared" si="44"/>
        <v>0</v>
      </c>
      <c r="AS54" s="101">
        <f t="shared" si="44"/>
        <v>0</v>
      </c>
      <c r="AT54" s="101">
        <f t="shared" si="44"/>
        <v>0</v>
      </c>
      <c r="AU54" s="560">
        <v>0</v>
      </c>
      <c r="AV54" s="560">
        <v>0</v>
      </c>
      <c r="AW54" s="560">
        <v>0</v>
      </c>
      <c r="AX54" s="560">
        <v>0</v>
      </c>
      <c r="AY54" s="560">
        <v>0</v>
      </c>
      <c r="AZ54" s="560">
        <v>0</v>
      </c>
      <c r="BA54" s="560">
        <v>0</v>
      </c>
      <c r="BB54" s="101">
        <f t="shared" ref="BB54:BH55" si="45">SUM(BB55:BB55)</f>
        <v>0</v>
      </c>
      <c r="BC54" s="101">
        <f t="shared" si="45"/>
        <v>0</v>
      </c>
      <c r="BD54" s="101">
        <f t="shared" si="45"/>
        <v>0</v>
      </c>
      <c r="BE54" s="101">
        <f t="shared" si="45"/>
        <v>0</v>
      </c>
      <c r="BF54" s="101">
        <f t="shared" si="45"/>
        <v>0</v>
      </c>
      <c r="BG54" s="101">
        <f t="shared" si="45"/>
        <v>0</v>
      </c>
      <c r="BH54" s="101">
        <f t="shared" si="45"/>
        <v>0</v>
      </c>
      <c r="BI54" s="560">
        <v>0</v>
      </c>
      <c r="BJ54" s="560">
        <v>0</v>
      </c>
      <c r="BK54" s="560">
        <v>0</v>
      </c>
      <c r="BL54" s="560">
        <v>0</v>
      </c>
      <c r="BM54" s="560">
        <v>0</v>
      </c>
      <c r="BN54" s="560">
        <v>0</v>
      </c>
      <c r="BO54" s="560">
        <v>0</v>
      </c>
      <c r="BP54" s="101">
        <f t="shared" ref="BP54:BV55" si="46">SUM(BP55:BP55)</f>
        <v>0</v>
      </c>
      <c r="BQ54" s="101">
        <f t="shared" si="46"/>
        <v>0</v>
      </c>
      <c r="BR54" s="101">
        <f t="shared" si="46"/>
        <v>0</v>
      </c>
      <c r="BS54" s="101">
        <f t="shared" si="46"/>
        <v>0</v>
      </c>
      <c r="BT54" s="101">
        <f t="shared" si="46"/>
        <v>0</v>
      </c>
      <c r="BU54" s="101">
        <f t="shared" si="46"/>
        <v>0</v>
      </c>
      <c r="BV54" s="101">
        <f t="shared" si="46"/>
        <v>0</v>
      </c>
      <c r="BW54" s="560">
        <v>0</v>
      </c>
      <c r="BX54" s="560">
        <v>0</v>
      </c>
      <c r="BY54" s="560">
        <v>2.73</v>
      </c>
      <c r="BZ54" s="560">
        <v>0</v>
      </c>
      <c r="CA54" s="560">
        <v>0</v>
      </c>
      <c r="CB54" s="560">
        <v>0</v>
      </c>
      <c r="CC54" s="560">
        <v>0</v>
      </c>
      <c r="CD54" s="101">
        <f t="shared" ref="CD54:CJ55" si="47">SUM(CD55:CD55)</f>
        <v>0</v>
      </c>
      <c r="CE54" s="101">
        <f t="shared" si="47"/>
        <v>0</v>
      </c>
      <c r="CF54" s="101">
        <f t="shared" si="47"/>
        <v>0</v>
      </c>
      <c r="CG54" s="101">
        <f t="shared" si="47"/>
        <v>0</v>
      </c>
      <c r="CH54" s="101">
        <f t="shared" si="47"/>
        <v>0</v>
      </c>
      <c r="CI54" s="101">
        <f t="shared" si="47"/>
        <v>0</v>
      </c>
      <c r="CJ54" s="101">
        <f t="shared" si="47"/>
        <v>0</v>
      </c>
      <c r="CK54" s="580" t="s">
        <v>105</v>
      </c>
    </row>
    <row r="55" spans="1:89" s="567" customFormat="1" x14ac:dyDescent="0.25">
      <c r="A55" s="559"/>
      <c r="B55" s="554" t="s">
        <v>147</v>
      </c>
      <c r="C55" s="583" t="s">
        <v>854</v>
      </c>
      <c r="D55" s="528" t="s">
        <v>855</v>
      </c>
      <c r="E55" s="560">
        <v>0</v>
      </c>
      <c r="F55" s="560">
        <v>0</v>
      </c>
      <c r="G55" s="560">
        <v>0</v>
      </c>
      <c r="H55" s="560">
        <v>0</v>
      </c>
      <c r="I55" s="560">
        <v>3.23</v>
      </c>
      <c r="J55" s="560">
        <v>0</v>
      </c>
      <c r="K55" s="560">
        <v>0</v>
      </c>
      <c r="L55" s="101">
        <f t="shared" si="42"/>
        <v>0</v>
      </c>
      <c r="M55" s="101">
        <f t="shared" si="42"/>
        <v>0</v>
      </c>
      <c r="N55" s="101">
        <f t="shared" si="42"/>
        <v>0</v>
      </c>
      <c r="O55" s="101">
        <f t="shared" si="42"/>
        <v>0</v>
      </c>
      <c r="P55" s="101">
        <f t="shared" si="42"/>
        <v>0</v>
      </c>
      <c r="Q55" s="101">
        <f t="shared" si="42"/>
        <v>0</v>
      </c>
      <c r="R55" s="101">
        <f t="shared" si="42"/>
        <v>0</v>
      </c>
      <c r="S55" s="560">
        <v>0</v>
      </c>
      <c r="T55" s="560">
        <v>0</v>
      </c>
      <c r="U55" s="560">
        <v>0</v>
      </c>
      <c r="V55" s="560">
        <v>0</v>
      </c>
      <c r="W55" s="560">
        <v>0</v>
      </c>
      <c r="X55" s="560">
        <v>0</v>
      </c>
      <c r="Y55" s="560">
        <v>0</v>
      </c>
      <c r="Z55" s="101">
        <f t="shared" si="43"/>
        <v>0</v>
      </c>
      <c r="AA55" s="101">
        <f t="shared" si="43"/>
        <v>0</v>
      </c>
      <c r="AB55" s="101">
        <f t="shared" si="43"/>
        <v>0</v>
      </c>
      <c r="AC55" s="101">
        <f t="shared" si="43"/>
        <v>0</v>
      </c>
      <c r="AD55" s="101">
        <f t="shared" si="43"/>
        <v>0</v>
      </c>
      <c r="AE55" s="101">
        <f t="shared" si="43"/>
        <v>0</v>
      </c>
      <c r="AF55" s="101">
        <f t="shared" si="43"/>
        <v>0</v>
      </c>
      <c r="AG55" s="560">
        <v>0</v>
      </c>
      <c r="AH55" s="560">
        <v>0</v>
      </c>
      <c r="AI55" s="560">
        <v>0</v>
      </c>
      <c r="AJ55" s="560">
        <v>0</v>
      </c>
      <c r="AK55" s="560">
        <v>0</v>
      </c>
      <c r="AL55" s="560">
        <v>0</v>
      </c>
      <c r="AM55" s="560">
        <v>0</v>
      </c>
      <c r="AN55" s="101">
        <f t="shared" si="44"/>
        <v>0</v>
      </c>
      <c r="AO55" s="101">
        <f t="shared" si="44"/>
        <v>0</v>
      </c>
      <c r="AP55" s="101">
        <f t="shared" si="44"/>
        <v>0</v>
      </c>
      <c r="AQ55" s="101">
        <f t="shared" si="44"/>
        <v>0</v>
      </c>
      <c r="AR55" s="101">
        <f t="shared" si="44"/>
        <v>0</v>
      </c>
      <c r="AS55" s="101">
        <f t="shared" si="44"/>
        <v>0</v>
      </c>
      <c r="AT55" s="101">
        <f t="shared" si="44"/>
        <v>0</v>
      </c>
      <c r="AU55" s="560">
        <v>0</v>
      </c>
      <c r="AV55" s="560">
        <v>0</v>
      </c>
      <c r="AW55" s="560">
        <v>0</v>
      </c>
      <c r="AX55" s="560">
        <v>0</v>
      </c>
      <c r="AY55" s="560">
        <v>0</v>
      </c>
      <c r="AZ55" s="560">
        <v>0</v>
      </c>
      <c r="BA55" s="560">
        <v>0</v>
      </c>
      <c r="BB55" s="101">
        <f t="shared" si="45"/>
        <v>0</v>
      </c>
      <c r="BC55" s="101">
        <f t="shared" si="45"/>
        <v>0</v>
      </c>
      <c r="BD55" s="101">
        <f t="shared" si="45"/>
        <v>0</v>
      </c>
      <c r="BE55" s="101">
        <f t="shared" si="45"/>
        <v>0</v>
      </c>
      <c r="BF55" s="101">
        <f t="shared" si="45"/>
        <v>0</v>
      </c>
      <c r="BG55" s="101">
        <f t="shared" si="45"/>
        <v>0</v>
      </c>
      <c r="BH55" s="101">
        <f t="shared" si="45"/>
        <v>0</v>
      </c>
      <c r="BI55" s="560">
        <v>0</v>
      </c>
      <c r="BJ55" s="560">
        <v>0</v>
      </c>
      <c r="BK55" s="560">
        <v>0</v>
      </c>
      <c r="BL55" s="560">
        <v>0</v>
      </c>
      <c r="BM55" s="560">
        <v>3.23</v>
      </c>
      <c r="BN55" s="560">
        <v>0</v>
      </c>
      <c r="BO55" s="560">
        <v>0</v>
      </c>
      <c r="BP55" s="101">
        <f t="shared" si="46"/>
        <v>0</v>
      </c>
      <c r="BQ55" s="101">
        <f t="shared" si="46"/>
        <v>0</v>
      </c>
      <c r="BR55" s="101">
        <f t="shared" si="46"/>
        <v>0</v>
      </c>
      <c r="BS55" s="101">
        <f t="shared" si="46"/>
        <v>0</v>
      </c>
      <c r="BT55" s="101">
        <f t="shared" si="46"/>
        <v>0</v>
      </c>
      <c r="BU55" s="101">
        <f t="shared" si="46"/>
        <v>0</v>
      </c>
      <c r="BV55" s="101">
        <f t="shared" si="46"/>
        <v>0</v>
      </c>
      <c r="BW55" s="560">
        <v>0</v>
      </c>
      <c r="BX55" s="560">
        <v>0</v>
      </c>
      <c r="BY55" s="560">
        <v>0</v>
      </c>
      <c r="BZ55" s="560">
        <v>0</v>
      </c>
      <c r="CA55" s="560">
        <v>3.23</v>
      </c>
      <c r="CB55" s="560">
        <v>0</v>
      </c>
      <c r="CC55" s="560">
        <v>0</v>
      </c>
      <c r="CD55" s="101">
        <f t="shared" si="47"/>
        <v>0</v>
      </c>
      <c r="CE55" s="101">
        <f t="shared" si="47"/>
        <v>0</v>
      </c>
      <c r="CF55" s="101">
        <f t="shared" si="47"/>
        <v>0</v>
      </c>
      <c r="CG55" s="101">
        <f t="shared" si="47"/>
        <v>0</v>
      </c>
      <c r="CH55" s="101">
        <f t="shared" si="47"/>
        <v>0</v>
      </c>
      <c r="CI55" s="101">
        <f t="shared" si="47"/>
        <v>0</v>
      </c>
      <c r="CJ55" s="101">
        <f t="shared" si="47"/>
        <v>0</v>
      </c>
      <c r="CK55" s="580" t="s">
        <v>105</v>
      </c>
    </row>
    <row r="56" spans="1:89" ht="31.5" x14ac:dyDescent="0.25">
      <c r="A56" s="34"/>
      <c r="B56" s="101" t="s">
        <v>149</v>
      </c>
      <c r="C56" s="468" t="s">
        <v>150</v>
      </c>
      <c r="D56" s="101" t="s">
        <v>91</v>
      </c>
      <c r="E56" s="101">
        <v>0</v>
      </c>
      <c r="F56" s="101">
        <v>0</v>
      </c>
      <c r="G56" s="101">
        <v>0</v>
      </c>
      <c r="H56" s="101">
        <v>0</v>
      </c>
      <c r="I56" s="101">
        <v>0</v>
      </c>
      <c r="J56" s="101">
        <v>0</v>
      </c>
      <c r="K56" s="101">
        <v>0</v>
      </c>
      <c r="L56" s="101">
        <v>0</v>
      </c>
      <c r="M56" s="101">
        <v>0</v>
      </c>
      <c r="N56" s="101">
        <v>0</v>
      </c>
      <c r="O56" s="101">
        <v>0</v>
      </c>
      <c r="P56" s="101">
        <v>0</v>
      </c>
      <c r="Q56" s="101">
        <v>0</v>
      </c>
      <c r="R56" s="101">
        <v>0</v>
      </c>
      <c r="S56" s="101">
        <v>0</v>
      </c>
      <c r="T56" s="101">
        <v>0</v>
      </c>
      <c r="U56" s="101">
        <v>0</v>
      </c>
      <c r="V56" s="101">
        <v>0</v>
      </c>
      <c r="W56" s="101">
        <v>0</v>
      </c>
      <c r="X56" s="101">
        <v>0</v>
      </c>
      <c r="Y56" s="101">
        <v>0</v>
      </c>
      <c r="Z56" s="101">
        <v>0</v>
      </c>
      <c r="AA56" s="101">
        <v>0</v>
      </c>
      <c r="AB56" s="101">
        <v>0</v>
      </c>
      <c r="AC56" s="101">
        <v>0</v>
      </c>
      <c r="AD56" s="101">
        <v>0</v>
      </c>
      <c r="AE56" s="101">
        <v>0</v>
      </c>
      <c r="AF56" s="101">
        <v>0</v>
      </c>
      <c r="AG56" s="101">
        <v>0</v>
      </c>
      <c r="AH56" s="101">
        <v>0</v>
      </c>
      <c r="AI56" s="101">
        <v>0</v>
      </c>
      <c r="AJ56" s="101">
        <v>0</v>
      </c>
      <c r="AK56" s="101">
        <v>0</v>
      </c>
      <c r="AL56" s="101">
        <v>0</v>
      </c>
      <c r="AM56" s="101">
        <v>0</v>
      </c>
      <c r="AN56" s="101">
        <v>0</v>
      </c>
      <c r="AO56" s="101">
        <v>0</v>
      </c>
      <c r="AP56" s="101">
        <v>0</v>
      </c>
      <c r="AQ56" s="101">
        <v>0</v>
      </c>
      <c r="AR56" s="101">
        <v>0</v>
      </c>
      <c r="AS56" s="101">
        <v>0</v>
      </c>
      <c r="AT56" s="101">
        <v>0</v>
      </c>
      <c r="AU56" s="101">
        <v>0</v>
      </c>
      <c r="AV56" s="101">
        <v>0</v>
      </c>
      <c r="AW56" s="101">
        <v>0</v>
      </c>
      <c r="AX56" s="101">
        <v>0</v>
      </c>
      <c r="AY56" s="101">
        <v>0</v>
      </c>
      <c r="AZ56" s="101">
        <v>0</v>
      </c>
      <c r="BA56" s="101">
        <v>0</v>
      </c>
      <c r="BB56" s="101">
        <v>0</v>
      </c>
      <c r="BC56" s="101">
        <v>0</v>
      </c>
      <c r="BD56" s="101">
        <v>0</v>
      </c>
      <c r="BE56" s="101">
        <v>0</v>
      </c>
      <c r="BF56" s="101">
        <v>0</v>
      </c>
      <c r="BG56" s="101">
        <v>0</v>
      </c>
      <c r="BH56" s="101">
        <v>0</v>
      </c>
      <c r="BI56" s="101">
        <v>0</v>
      </c>
      <c r="BJ56" s="101">
        <v>0</v>
      </c>
      <c r="BK56" s="101">
        <v>0</v>
      </c>
      <c r="BL56" s="101">
        <v>0</v>
      </c>
      <c r="BM56" s="101">
        <v>0</v>
      </c>
      <c r="BN56" s="101">
        <v>0</v>
      </c>
      <c r="BO56" s="101">
        <v>0</v>
      </c>
      <c r="BP56" s="101">
        <v>0</v>
      </c>
      <c r="BQ56" s="101">
        <v>0</v>
      </c>
      <c r="BR56" s="101">
        <v>0</v>
      </c>
      <c r="BS56" s="101">
        <v>0</v>
      </c>
      <c r="BT56" s="101">
        <v>0</v>
      </c>
      <c r="BU56" s="101">
        <v>0</v>
      </c>
      <c r="BV56" s="101">
        <v>0</v>
      </c>
      <c r="BW56" s="101">
        <v>0</v>
      </c>
      <c r="BX56" s="101">
        <v>0</v>
      </c>
      <c r="BY56" s="101">
        <v>0</v>
      </c>
      <c r="BZ56" s="101">
        <v>0</v>
      </c>
      <c r="CA56" s="101">
        <v>0</v>
      </c>
      <c r="CB56" s="101">
        <v>0</v>
      </c>
      <c r="CC56" s="101">
        <v>0</v>
      </c>
      <c r="CD56" s="101">
        <v>0</v>
      </c>
      <c r="CE56" s="101">
        <v>0</v>
      </c>
      <c r="CF56" s="101">
        <v>0</v>
      </c>
      <c r="CG56" s="101">
        <v>0</v>
      </c>
      <c r="CH56" s="101">
        <v>0</v>
      </c>
      <c r="CI56" s="101">
        <v>0</v>
      </c>
      <c r="CJ56" s="101">
        <v>0</v>
      </c>
      <c r="CK56" s="132" t="s">
        <v>105</v>
      </c>
    </row>
    <row r="57" spans="1:89" ht="31.5" x14ac:dyDescent="0.25">
      <c r="A57" s="34"/>
      <c r="B57" s="101" t="s">
        <v>151</v>
      </c>
      <c r="C57" s="210" t="s">
        <v>152</v>
      </c>
      <c r="D57" s="101" t="s">
        <v>91</v>
      </c>
      <c r="E57" s="101">
        <f t="shared" ref="E57:AJ57" si="48">E58+E59+E60+E61+E62+E63+E64+E65</f>
        <v>0</v>
      </c>
      <c r="F57" s="101">
        <f t="shared" si="48"/>
        <v>0</v>
      </c>
      <c r="G57" s="101">
        <f t="shared" si="48"/>
        <v>0</v>
      </c>
      <c r="H57" s="101">
        <f t="shared" si="48"/>
        <v>0</v>
      </c>
      <c r="I57" s="101">
        <f t="shared" si="48"/>
        <v>0</v>
      </c>
      <c r="J57" s="101">
        <f t="shared" si="48"/>
        <v>0</v>
      </c>
      <c r="K57" s="101">
        <f t="shared" si="48"/>
        <v>0</v>
      </c>
      <c r="L57" s="101">
        <f t="shared" si="48"/>
        <v>0</v>
      </c>
      <c r="M57" s="101">
        <f t="shared" si="48"/>
        <v>0</v>
      </c>
      <c r="N57" s="101">
        <f t="shared" si="48"/>
        <v>0</v>
      </c>
      <c r="O57" s="101">
        <f t="shared" si="48"/>
        <v>0</v>
      </c>
      <c r="P57" s="101">
        <f t="shared" si="48"/>
        <v>0</v>
      </c>
      <c r="Q57" s="101">
        <f t="shared" si="48"/>
        <v>0</v>
      </c>
      <c r="R57" s="101">
        <f t="shared" si="48"/>
        <v>0</v>
      </c>
      <c r="S57" s="101">
        <f t="shared" si="48"/>
        <v>0</v>
      </c>
      <c r="T57" s="101">
        <f t="shared" si="48"/>
        <v>0</v>
      </c>
      <c r="U57" s="101">
        <f t="shared" si="48"/>
        <v>0</v>
      </c>
      <c r="V57" s="101">
        <f t="shared" si="48"/>
        <v>0</v>
      </c>
      <c r="W57" s="101">
        <f t="shared" si="48"/>
        <v>0</v>
      </c>
      <c r="X57" s="101">
        <f t="shared" si="48"/>
        <v>0</v>
      </c>
      <c r="Y57" s="101">
        <f t="shared" si="48"/>
        <v>0</v>
      </c>
      <c r="Z57" s="101">
        <f t="shared" si="48"/>
        <v>0</v>
      </c>
      <c r="AA57" s="101">
        <f t="shared" si="48"/>
        <v>0</v>
      </c>
      <c r="AB57" s="101">
        <f t="shared" si="48"/>
        <v>0</v>
      </c>
      <c r="AC57" s="101">
        <f t="shared" si="48"/>
        <v>0</v>
      </c>
      <c r="AD57" s="101">
        <f t="shared" si="48"/>
        <v>0</v>
      </c>
      <c r="AE57" s="101">
        <f t="shared" si="48"/>
        <v>0</v>
      </c>
      <c r="AF57" s="101">
        <f t="shared" si="48"/>
        <v>0</v>
      </c>
      <c r="AG57" s="101">
        <f t="shared" si="48"/>
        <v>0</v>
      </c>
      <c r="AH57" s="101">
        <f t="shared" si="48"/>
        <v>0</v>
      </c>
      <c r="AI57" s="101">
        <f t="shared" si="48"/>
        <v>0</v>
      </c>
      <c r="AJ57" s="101">
        <f t="shared" si="48"/>
        <v>0</v>
      </c>
      <c r="AK57" s="101">
        <f t="shared" ref="AK57:BP57" si="49">AK58+AK59+AK60+AK61+AK62+AK63+AK64+AK65</f>
        <v>0</v>
      </c>
      <c r="AL57" s="101">
        <f t="shared" si="49"/>
        <v>0</v>
      </c>
      <c r="AM57" s="101">
        <f t="shared" si="49"/>
        <v>0</v>
      </c>
      <c r="AN57" s="101">
        <f t="shared" si="49"/>
        <v>0</v>
      </c>
      <c r="AO57" s="101">
        <f t="shared" si="49"/>
        <v>0</v>
      </c>
      <c r="AP57" s="101">
        <f t="shared" si="49"/>
        <v>0</v>
      </c>
      <c r="AQ57" s="101">
        <f t="shared" si="49"/>
        <v>0</v>
      </c>
      <c r="AR57" s="101">
        <f t="shared" si="49"/>
        <v>0</v>
      </c>
      <c r="AS57" s="101">
        <f t="shared" si="49"/>
        <v>0</v>
      </c>
      <c r="AT57" s="101">
        <f t="shared" si="49"/>
        <v>0</v>
      </c>
      <c r="AU57" s="101">
        <f t="shared" si="49"/>
        <v>0</v>
      </c>
      <c r="AV57" s="101">
        <f t="shared" si="49"/>
        <v>0</v>
      </c>
      <c r="AW57" s="101">
        <f t="shared" si="49"/>
        <v>0</v>
      </c>
      <c r="AX57" s="101">
        <f t="shared" si="49"/>
        <v>0</v>
      </c>
      <c r="AY57" s="101">
        <f t="shared" si="49"/>
        <v>0</v>
      </c>
      <c r="AZ57" s="101">
        <f t="shared" si="49"/>
        <v>0</v>
      </c>
      <c r="BA57" s="101">
        <f t="shared" si="49"/>
        <v>0</v>
      </c>
      <c r="BB57" s="101">
        <f t="shared" si="49"/>
        <v>0</v>
      </c>
      <c r="BC57" s="101">
        <f t="shared" si="49"/>
        <v>0</v>
      </c>
      <c r="BD57" s="101">
        <f t="shared" si="49"/>
        <v>0</v>
      </c>
      <c r="BE57" s="101">
        <f t="shared" si="49"/>
        <v>0</v>
      </c>
      <c r="BF57" s="101">
        <f t="shared" si="49"/>
        <v>0</v>
      </c>
      <c r="BG57" s="101">
        <f t="shared" si="49"/>
        <v>0</v>
      </c>
      <c r="BH57" s="101">
        <f t="shared" si="49"/>
        <v>0</v>
      </c>
      <c r="BI57" s="101">
        <f t="shared" si="49"/>
        <v>0</v>
      </c>
      <c r="BJ57" s="101">
        <f t="shared" si="49"/>
        <v>0</v>
      </c>
      <c r="BK57" s="101">
        <f t="shared" si="49"/>
        <v>0</v>
      </c>
      <c r="BL57" s="101">
        <f t="shared" si="49"/>
        <v>0</v>
      </c>
      <c r="BM57" s="101">
        <f t="shared" si="49"/>
        <v>0</v>
      </c>
      <c r="BN57" s="101">
        <f t="shared" si="49"/>
        <v>0</v>
      </c>
      <c r="BO57" s="101">
        <f t="shared" si="49"/>
        <v>0</v>
      </c>
      <c r="BP57" s="101">
        <f t="shared" si="49"/>
        <v>0</v>
      </c>
      <c r="BQ57" s="101">
        <f t="shared" ref="BQ57:CJ57" si="50">BQ58+BQ59+BQ60+BQ61+BQ62+BQ63+BQ64+BQ65</f>
        <v>0</v>
      </c>
      <c r="BR57" s="101">
        <f t="shared" si="50"/>
        <v>0</v>
      </c>
      <c r="BS57" s="101">
        <f t="shared" si="50"/>
        <v>0</v>
      </c>
      <c r="BT57" s="101">
        <f t="shared" si="50"/>
        <v>0</v>
      </c>
      <c r="BU57" s="101">
        <f t="shared" si="50"/>
        <v>0</v>
      </c>
      <c r="BV57" s="101">
        <f t="shared" si="50"/>
        <v>0</v>
      </c>
      <c r="BW57" s="101">
        <f t="shared" si="50"/>
        <v>0</v>
      </c>
      <c r="BX57" s="101">
        <f t="shared" si="50"/>
        <v>0</v>
      </c>
      <c r="BY57" s="101">
        <f t="shared" si="50"/>
        <v>0</v>
      </c>
      <c r="BZ57" s="101">
        <f t="shared" si="50"/>
        <v>0</v>
      </c>
      <c r="CA57" s="101">
        <f t="shared" si="50"/>
        <v>0</v>
      </c>
      <c r="CB57" s="101">
        <f t="shared" si="50"/>
        <v>0</v>
      </c>
      <c r="CC57" s="101">
        <f t="shared" si="50"/>
        <v>0</v>
      </c>
      <c r="CD57" s="101">
        <f t="shared" si="50"/>
        <v>0</v>
      </c>
      <c r="CE57" s="101">
        <f t="shared" si="50"/>
        <v>0</v>
      </c>
      <c r="CF57" s="101">
        <f t="shared" si="50"/>
        <v>0</v>
      </c>
      <c r="CG57" s="101">
        <f t="shared" si="50"/>
        <v>0</v>
      </c>
      <c r="CH57" s="101">
        <f t="shared" si="50"/>
        <v>0</v>
      </c>
      <c r="CI57" s="101">
        <f t="shared" si="50"/>
        <v>0</v>
      </c>
      <c r="CJ57" s="101">
        <f t="shared" si="50"/>
        <v>0</v>
      </c>
      <c r="CK57" s="132" t="s">
        <v>105</v>
      </c>
    </row>
    <row r="58" spans="1:89" ht="31.5" x14ac:dyDescent="0.25">
      <c r="A58" s="34"/>
      <c r="B58" s="101" t="s">
        <v>153</v>
      </c>
      <c r="C58" s="210" t="s">
        <v>154</v>
      </c>
      <c r="D58" s="101" t="s">
        <v>91</v>
      </c>
      <c r="E58" s="101">
        <v>0</v>
      </c>
      <c r="F58" s="101">
        <v>0</v>
      </c>
      <c r="G58" s="101">
        <v>0</v>
      </c>
      <c r="H58" s="101">
        <v>0</v>
      </c>
      <c r="I58" s="101">
        <v>0</v>
      </c>
      <c r="J58" s="101">
        <v>0</v>
      </c>
      <c r="K58" s="101">
        <v>0</v>
      </c>
      <c r="L58" s="101">
        <v>0</v>
      </c>
      <c r="M58" s="101">
        <v>0</v>
      </c>
      <c r="N58" s="101">
        <v>0</v>
      </c>
      <c r="O58" s="101">
        <v>0</v>
      </c>
      <c r="P58" s="101">
        <v>0</v>
      </c>
      <c r="Q58" s="101">
        <v>0</v>
      </c>
      <c r="R58" s="101">
        <v>0</v>
      </c>
      <c r="S58" s="101">
        <v>0</v>
      </c>
      <c r="T58" s="101">
        <v>0</v>
      </c>
      <c r="U58" s="101">
        <v>0</v>
      </c>
      <c r="V58" s="101">
        <v>0</v>
      </c>
      <c r="W58" s="101">
        <v>0</v>
      </c>
      <c r="X58" s="101">
        <v>0</v>
      </c>
      <c r="Y58" s="101">
        <v>0</v>
      </c>
      <c r="Z58" s="101">
        <v>0</v>
      </c>
      <c r="AA58" s="101">
        <v>0</v>
      </c>
      <c r="AB58" s="101">
        <v>0</v>
      </c>
      <c r="AC58" s="101">
        <v>0</v>
      </c>
      <c r="AD58" s="101">
        <v>0</v>
      </c>
      <c r="AE58" s="101">
        <v>0</v>
      </c>
      <c r="AF58" s="101">
        <v>0</v>
      </c>
      <c r="AG58" s="101">
        <v>0</v>
      </c>
      <c r="AH58" s="101">
        <v>0</v>
      </c>
      <c r="AI58" s="101">
        <v>0</v>
      </c>
      <c r="AJ58" s="101">
        <v>0</v>
      </c>
      <c r="AK58" s="101">
        <v>0</v>
      </c>
      <c r="AL58" s="101">
        <v>0</v>
      </c>
      <c r="AM58" s="101">
        <v>0</v>
      </c>
      <c r="AN58" s="101">
        <v>0</v>
      </c>
      <c r="AO58" s="101">
        <v>0</v>
      </c>
      <c r="AP58" s="101">
        <v>0</v>
      </c>
      <c r="AQ58" s="101">
        <v>0</v>
      </c>
      <c r="AR58" s="101">
        <v>0</v>
      </c>
      <c r="AS58" s="101">
        <v>0</v>
      </c>
      <c r="AT58" s="101">
        <v>0</v>
      </c>
      <c r="AU58" s="101">
        <v>0</v>
      </c>
      <c r="AV58" s="101">
        <v>0</v>
      </c>
      <c r="AW58" s="101">
        <v>0</v>
      </c>
      <c r="AX58" s="101">
        <v>0</v>
      </c>
      <c r="AY58" s="101">
        <v>0</v>
      </c>
      <c r="AZ58" s="101">
        <v>0</v>
      </c>
      <c r="BA58" s="101">
        <v>0</v>
      </c>
      <c r="BB58" s="101">
        <v>0</v>
      </c>
      <c r="BC58" s="101">
        <v>0</v>
      </c>
      <c r="BD58" s="101">
        <v>0</v>
      </c>
      <c r="BE58" s="101">
        <v>0</v>
      </c>
      <c r="BF58" s="101">
        <v>0</v>
      </c>
      <c r="BG58" s="101">
        <v>0</v>
      </c>
      <c r="BH58" s="101">
        <v>0</v>
      </c>
      <c r="BI58" s="101">
        <v>0</v>
      </c>
      <c r="BJ58" s="101">
        <v>0</v>
      </c>
      <c r="BK58" s="101">
        <v>0</v>
      </c>
      <c r="BL58" s="101">
        <v>0</v>
      </c>
      <c r="BM58" s="101">
        <v>0</v>
      </c>
      <c r="BN58" s="101">
        <v>0</v>
      </c>
      <c r="BO58" s="101">
        <v>0</v>
      </c>
      <c r="BP58" s="101">
        <v>0</v>
      </c>
      <c r="BQ58" s="101">
        <v>0</v>
      </c>
      <c r="BR58" s="101">
        <v>0</v>
      </c>
      <c r="BS58" s="101">
        <v>0</v>
      </c>
      <c r="BT58" s="101">
        <v>0</v>
      </c>
      <c r="BU58" s="101">
        <v>0</v>
      </c>
      <c r="BV58" s="101">
        <v>0</v>
      </c>
      <c r="BW58" s="101">
        <v>0</v>
      </c>
      <c r="BX58" s="101">
        <v>0</v>
      </c>
      <c r="BY58" s="101">
        <v>0</v>
      </c>
      <c r="BZ58" s="101">
        <v>0</v>
      </c>
      <c r="CA58" s="101">
        <v>0</v>
      </c>
      <c r="CB58" s="101">
        <v>0</v>
      </c>
      <c r="CC58" s="101">
        <v>0</v>
      </c>
      <c r="CD58" s="101">
        <v>0</v>
      </c>
      <c r="CE58" s="101">
        <v>0</v>
      </c>
      <c r="CF58" s="101">
        <v>0</v>
      </c>
      <c r="CG58" s="101">
        <v>0</v>
      </c>
      <c r="CH58" s="101">
        <v>0</v>
      </c>
      <c r="CI58" s="101">
        <v>0</v>
      </c>
      <c r="CJ58" s="101">
        <v>0</v>
      </c>
      <c r="CK58" s="132" t="s">
        <v>105</v>
      </c>
    </row>
    <row r="59" spans="1:89" ht="31.5" x14ac:dyDescent="0.25">
      <c r="A59" s="34"/>
      <c r="B59" s="101" t="s">
        <v>155</v>
      </c>
      <c r="C59" s="210" t="s">
        <v>156</v>
      </c>
      <c r="D59" s="101" t="s">
        <v>91</v>
      </c>
      <c r="E59" s="101">
        <v>0</v>
      </c>
      <c r="F59" s="101">
        <v>0</v>
      </c>
      <c r="G59" s="101">
        <v>0</v>
      </c>
      <c r="H59" s="101">
        <v>0</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101">
        <v>0</v>
      </c>
      <c r="AC59" s="101">
        <v>0</v>
      </c>
      <c r="AD59" s="101">
        <v>0</v>
      </c>
      <c r="AE59" s="101">
        <v>0</v>
      </c>
      <c r="AF59" s="101">
        <v>0</v>
      </c>
      <c r="AG59" s="101">
        <v>0</v>
      </c>
      <c r="AH59" s="101">
        <v>0</v>
      </c>
      <c r="AI59" s="101">
        <v>0</v>
      </c>
      <c r="AJ59" s="101">
        <v>0</v>
      </c>
      <c r="AK59" s="101">
        <v>0</v>
      </c>
      <c r="AL59" s="101">
        <v>0</v>
      </c>
      <c r="AM59" s="101">
        <v>0</v>
      </c>
      <c r="AN59" s="101">
        <v>0</v>
      </c>
      <c r="AO59" s="101">
        <v>0</v>
      </c>
      <c r="AP59" s="101">
        <v>0</v>
      </c>
      <c r="AQ59" s="101">
        <v>0</v>
      </c>
      <c r="AR59" s="101">
        <v>0</v>
      </c>
      <c r="AS59" s="101">
        <v>0</v>
      </c>
      <c r="AT59" s="101">
        <v>0</v>
      </c>
      <c r="AU59" s="101">
        <v>0</v>
      </c>
      <c r="AV59" s="101">
        <v>0</v>
      </c>
      <c r="AW59" s="101">
        <v>0</v>
      </c>
      <c r="AX59" s="101">
        <v>0</v>
      </c>
      <c r="AY59" s="101">
        <v>0</v>
      </c>
      <c r="AZ59" s="101">
        <v>0</v>
      </c>
      <c r="BA59" s="101">
        <v>0</v>
      </c>
      <c r="BB59" s="101">
        <v>0</v>
      </c>
      <c r="BC59" s="101">
        <v>0</v>
      </c>
      <c r="BD59" s="101">
        <v>0</v>
      </c>
      <c r="BE59" s="101">
        <v>0</v>
      </c>
      <c r="BF59" s="101">
        <v>0</v>
      </c>
      <c r="BG59" s="101">
        <v>0</v>
      </c>
      <c r="BH59" s="101">
        <v>0</v>
      </c>
      <c r="BI59" s="101">
        <v>0</v>
      </c>
      <c r="BJ59" s="101">
        <v>0</v>
      </c>
      <c r="BK59" s="101">
        <v>0</v>
      </c>
      <c r="BL59" s="101">
        <v>0</v>
      </c>
      <c r="BM59" s="101">
        <v>0</v>
      </c>
      <c r="BN59" s="101">
        <v>0</v>
      </c>
      <c r="BO59" s="101">
        <v>0</v>
      </c>
      <c r="BP59" s="101">
        <v>0</v>
      </c>
      <c r="BQ59" s="101">
        <v>0</v>
      </c>
      <c r="BR59" s="101">
        <v>0</v>
      </c>
      <c r="BS59" s="101">
        <v>0</v>
      </c>
      <c r="BT59" s="101">
        <v>0</v>
      </c>
      <c r="BU59" s="101">
        <v>0</v>
      </c>
      <c r="BV59" s="101">
        <v>0</v>
      </c>
      <c r="BW59" s="101">
        <v>0</v>
      </c>
      <c r="BX59" s="101">
        <v>0</v>
      </c>
      <c r="BY59" s="101">
        <v>0</v>
      </c>
      <c r="BZ59" s="101">
        <v>0</v>
      </c>
      <c r="CA59" s="101">
        <v>0</v>
      </c>
      <c r="CB59" s="101">
        <v>0</v>
      </c>
      <c r="CC59" s="101">
        <v>0</v>
      </c>
      <c r="CD59" s="101">
        <v>0</v>
      </c>
      <c r="CE59" s="101">
        <v>0</v>
      </c>
      <c r="CF59" s="101">
        <v>0</v>
      </c>
      <c r="CG59" s="101">
        <v>0</v>
      </c>
      <c r="CH59" s="101">
        <v>0</v>
      </c>
      <c r="CI59" s="101">
        <v>0</v>
      </c>
      <c r="CJ59" s="101">
        <v>0</v>
      </c>
      <c r="CK59" s="132" t="s">
        <v>105</v>
      </c>
    </row>
    <row r="60" spans="1:89" x14ac:dyDescent="0.25">
      <c r="A60" s="34"/>
      <c r="B60" s="101" t="s">
        <v>157</v>
      </c>
      <c r="C60" s="210" t="s">
        <v>158</v>
      </c>
      <c r="D60" s="101" t="s">
        <v>91</v>
      </c>
      <c r="E60" s="101">
        <v>0</v>
      </c>
      <c r="F60" s="101">
        <v>0</v>
      </c>
      <c r="G60" s="101">
        <v>0</v>
      </c>
      <c r="H60" s="101">
        <v>0</v>
      </c>
      <c r="I60" s="101">
        <v>0</v>
      </c>
      <c r="J60" s="101">
        <v>0</v>
      </c>
      <c r="K60" s="132">
        <v>0</v>
      </c>
      <c r="L60" s="101">
        <v>0</v>
      </c>
      <c r="M60" s="101">
        <v>0</v>
      </c>
      <c r="N60" s="101">
        <v>0</v>
      </c>
      <c r="O60" s="101">
        <v>0</v>
      </c>
      <c r="P60" s="101">
        <v>0</v>
      </c>
      <c r="Q60" s="101">
        <v>0</v>
      </c>
      <c r="R60" s="132">
        <v>0</v>
      </c>
      <c r="S60" s="101">
        <v>0</v>
      </c>
      <c r="T60" s="101">
        <v>0</v>
      </c>
      <c r="U60" s="101">
        <v>0</v>
      </c>
      <c r="V60" s="101">
        <v>0</v>
      </c>
      <c r="W60" s="101">
        <v>0</v>
      </c>
      <c r="X60" s="101">
        <v>0</v>
      </c>
      <c r="Y60" s="101">
        <v>0</v>
      </c>
      <c r="Z60" s="101">
        <v>0</v>
      </c>
      <c r="AA60" s="101">
        <v>0</v>
      </c>
      <c r="AB60" s="101">
        <v>0</v>
      </c>
      <c r="AC60" s="101">
        <v>0</v>
      </c>
      <c r="AD60" s="101">
        <v>0</v>
      </c>
      <c r="AE60" s="101">
        <v>0</v>
      </c>
      <c r="AF60" s="101">
        <v>0</v>
      </c>
      <c r="AG60" s="101">
        <v>0</v>
      </c>
      <c r="AH60" s="101">
        <v>0</v>
      </c>
      <c r="AI60" s="101">
        <v>0</v>
      </c>
      <c r="AJ60" s="101">
        <v>0</v>
      </c>
      <c r="AK60" s="101">
        <v>0</v>
      </c>
      <c r="AL60" s="101">
        <v>0</v>
      </c>
      <c r="AM60" s="101">
        <v>0</v>
      </c>
      <c r="AN60" s="101">
        <v>0</v>
      </c>
      <c r="AO60" s="101">
        <v>0</v>
      </c>
      <c r="AP60" s="101">
        <v>0</v>
      </c>
      <c r="AQ60" s="101">
        <v>0</v>
      </c>
      <c r="AR60" s="101">
        <v>0</v>
      </c>
      <c r="AS60" s="101">
        <v>0</v>
      </c>
      <c r="AT60" s="101">
        <v>0</v>
      </c>
      <c r="AU60" s="101">
        <v>0</v>
      </c>
      <c r="AV60" s="101">
        <v>0</v>
      </c>
      <c r="AW60" s="101">
        <v>0</v>
      </c>
      <c r="AX60" s="101">
        <v>0</v>
      </c>
      <c r="AY60" s="101">
        <v>0</v>
      </c>
      <c r="AZ60" s="101">
        <v>0</v>
      </c>
      <c r="BA60" s="101">
        <v>0</v>
      </c>
      <c r="BB60" s="101">
        <v>0</v>
      </c>
      <c r="BC60" s="101">
        <v>0</v>
      </c>
      <c r="BD60" s="101">
        <v>0</v>
      </c>
      <c r="BE60" s="101">
        <v>0</v>
      </c>
      <c r="BF60" s="101">
        <v>0</v>
      </c>
      <c r="BG60" s="101">
        <v>0</v>
      </c>
      <c r="BH60" s="101">
        <v>0</v>
      </c>
      <c r="BI60" s="101">
        <v>0</v>
      </c>
      <c r="BJ60" s="101">
        <v>0</v>
      </c>
      <c r="BK60" s="101">
        <v>0</v>
      </c>
      <c r="BL60" s="101">
        <v>0</v>
      </c>
      <c r="BM60" s="101">
        <v>0</v>
      </c>
      <c r="BN60" s="101">
        <v>0</v>
      </c>
      <c r="BO60" s="101">
        <v>0</v>
      </c>
      <c r="BP60" s="101">
        <v>0</v>
      </c>
      <c r="BQ60" s="101">
        <v>0</v>
      </c>
      <c r="BR60" s="101">
        <v>0</v>
      </c>
      <c r="BS60" s="101">
        <v>0</v>
      </c>
      <c r="BT60" s="101">
        <v>0</v>
      </c>
      <c r="BU60" s="101">
        <v>0</v>
      </c>
      <c r="BV60" s="101">
        <v>0</v>
      </c>
      <c r="BW60" s="101">
        <v>0</v>
      </c>
      <c r="BX60" s="101">
        <v>0</v>
      </c>
      <c r="BY60" s="101">
        <v>0</v>
      </c>
      <c r="BZ60" s="101">
        <v>0</v>
      </c>
      <c r="CA60" s="101">
        <v>0</v>
      </c>
      <c r="CB60" s="101">
        <v>0</v>
      </c>
      <c r="CC60" s="101">
        <v>0</v>
      </c>
      <c r="CD60" s="101">
        <v>0</v>
      </c>
      <c r="CE60" s="101">
        <v>0</v>
      </c>
      <c r="CF60" s="101">
        <v>0</v>
      </c>
      <c r="CG60" s="101">
        <v>0</v>
      </c>
      <c r="CH60" s="101">
        <v>0</v>
      </c>
      <c r="CI60" s="101">
        <v>0</v>
      </c>
      <c r="CJ60" s="101">
        <v>0</v>
      </c>
      <c r="CK60" s="132" t="s">
        <v>105</v>
      </c>
    </row>
    <row r="61" spans="1:89" ht="31.5" x14ac:dyDescent="0.25">
      <c r="A61" s="34"/>
      <c r="B61" s="101" t="s">
        <v>159</v>
      </c>
      <c r="C61" s="210" t="s">
        <v>160</v>
      </c>
      <c r="D61" s="101" t="s">
        <v>91</v>
      </c>
      <c r="E61" s="101">
        <v>0</v>
      </c>
      <c r="F61" s="101">
        <v>0</v>
      </c>
      <c r="G61" s="101">
        <v>0</v>
      </c>
      <c r="H61" s="101">
        <v>0</v>
      </c>
      <c r="I61" s="101">
        <v>0</v>
      </c>
      <c r="J61" s="101">
        <v>0</v>
      </c>
      <c r="K61" s="132">
        <v>0</v>
      </c>
      <c r="L61" s="101">
        <v>0</v>
      </c>
      <c r="M61" s="101">
        <v>0</v>
      </c>
      <c r="N61" s="101">
        <v>0</v>
      </c>
      <c r="O61" s="101">
        <v>0</v>
      </c>
      <c r="P61" s="101">
        <v>0</v>
      </c>
      <c r="Q61" s="101">
        <v>0</v>
      </c>
      <c r="R61" s="132">
        <v>0</v>
      </c>
      <c r="S61" s="101">
        <v>0</v>
      </c>
      <c r="T61" s="101">
        <v>0</v>
      </c>
      <c r="U61" s="101">
        <v>0</v>
      </c>
      <c r="V61" s="101">
        <v>0</v>
      </c>
      <c r="W61" s="101">
        <v>0</v>
      </c>
      <c r="X61" s="101">
        <v>0</v>
      </c>
      <c r="Y61" s="101">
        <v>0</v>
      </c>
      <c r="Z61" s="101">
        <v>0</v>
      </c>
      <c r="AA61" s="101">
        <v>0</v>
      </c>
      <c r="AB61" s="101">
        <v>0</v>
      </c>
      <c r="AC61" s="101">
        <v>0</v>
      </c>
      <c r="AD61" s="101">
        <v>0</v>
      </c>
      <c r="AE61" s="101">
        <v>0</v>
      </c>
      <c r="AF61" s="101">
        <v>0</v>
      </c>
      <c r="AG61" s="101">
        <v>0</v>
      </c>
      <c r="AH61" s="101">
        <v>0</v>
      </c>
      <c r="AI61" s="101">
        <v>0</v>
      </c>
      <c r="AJ61" s="101">
        <v>0</v>
      </c>
      <c r="AK61" s="101">
        <v>0</v>
      </c>
      <c r="AL61" s="101">
        <v>0</v>
      </c>
      <c r="AM61" s="101">
        <v>0</v>
      </c>
      <c r="AN61" s="101">
        <v>0</v>
      </c>
      <c r="AO61" s="101">
        <v>0</v>
      </c>
      <c r="AP61" s="101">
        <v>0</v>
      </c>
      <c r="AQ61" s="101">
        <v>0</v>
      </c>
      <c r="AR61" s="101">
        <v>0</v>
      </c>
      <c r="AS61" s="101">
        <v>0</v>
      </c>
      <c r="AT61" s="101">
        <v>0</v>
      </c>
      <c r="AU61" s="101">
        <v>0</v>
      </c>
      <c r="AV61" s="101">
        <v>0</v>
      </c>
      <c r="AW61" s="101">
        <v>0</v>
      </c>
      <c r="AX61" s="101">
        <v>0</v>
      </c>
      <c r="AY61" s="101">
        <v>0</v>
      </c>
      <c r="AZ61" s="101">
        <v>0</v>
      </c>
      <c r="BA61" s="101">
        <v>0</v>
      </c>
      <c r="BB61" s="101">
        <v>0</v>
      </c>
      <c r="BC61" s="101">
        <v>0</v>
      </c>
      <c r="BD61" s="101">
        <v>0</v>
      </c>
      <c r="BE61" s="101">
        <v>0</v>
      </c>
      <c r="BF61" s="101">
        <v>0</v>
      </c>
      <c r="BG61" s="101">
        <v>0</v>
      </c>
      <c r="BH61" s="101">
        <v>0</v>
      </c>
      <c r="BI61" s="101">
        <v>0</v>
      </c>
      <c r="BJ61" s="101">
        <v>0</v>
      </c>
      <c r="BK61" s="101">
        <v>0</v>
      </c>
      <c r="BL61" s="101">
        <v>0</v>
      </c>
      <c r="BM61" s="101">
        <v>0</v>
      </c>
      <c r="BN61" s="101">
        <v>0</v>
      </c>
      <c r="BO61" s="101">
        <v>0</v>
      </c>
      <c r="BP61" s="101">
        <v>0</v>
      </c>
      <c r="BQ61" s="101">
        <v>0</v>
      </c>
      <c r="BR61" s="101">
        <v>0</v>
      </c>
      <c r="BS61" s="101">
        <v>0</v>
      </c>
      <c r="BT61" s="101">
        <v>0</v>
      </c>
      <c r="BU61" s="101">
        <v>0</v>
      </c>
      <c r="BV61" s="101">
        <v>0</v>
      </c>
      <c r="BW61" s="101">
        <v>0</v>
      </c>
      <c r="BX61" s="101">
        <v>0</v>
      </c>
      <c r="BY61" s="101">
        <v>0</v>
      </c>
      <c r="BZ61" s="101">
        <v>0</v>
      </c>
      <c r="CA61" s="101">
        <v>0</v>
      </c>
      <c r="CB61" s="101">
        <v>0</v>
      </c>
      <c r="CC61" s="101">
        <v>0</v>
      </c>
      <c r="CD61" s="101">
        <v>0</v>
      </c>
      <c r="CE61" s="101">
        <v>0</v>
      </c>
      <c r="CF61" s="101">
        <v>0</v>
      </c>
      <c r="CG61" s="101">
        <v>0</v>
      </c>
      <c r="CH61" s="101">
        <v>0</v>
      </c>
      <c r="CI61" s="101">
        <v>0</v>
      </c>
      <c r="CJ61" s="101">
        <v>0</v>
      </c>
      <c r="CK61" s="132" t="s">
        <v>105</v>
      </c>
    </row>
    <row r="62" spans="1:89" ht="31.5" x14ac:dyDescent="0.25">
      <c r="A62" s="34"/>
      <c r="B62" s="101" t="s">
        <v>161</v>
      </c>
      <c r="C62" s="210" t="s">
        <v>162</v>
      </c>
      <c r="D62" s="101" t="s">
        <v>91</v>
      </c>
      <c r="E62" s="101">
        <v>0</v>
      </c>
      <c r="F62" s="101">
        <v>0</v>
      </c>
      <c r="G62" s="101">
        <v>0</v>
      </c>
      <c r="H62" s="101">
        <v>0</v>
      </c>
      <c r="I62" s="101">
        <v>0</v>
      </c>
      <c r="J62" s="101">
        <v>0</v>
      </c>
      <c r="K62" s="132">
        <v>0</v>
      </c>
      <c r="L62" s="101">
        <v>0</v>
      </c>
      <c r="M62" s="101">
        <v>0</v>
      </c>
      <c r="N62" s="101">
        <v>0</v>
      </c>
      <c r="O62" s="101">
        <v>0</v>
      </c>
      <c r="P62" s="101">
        <v>0</v>
      </c>
      <c r="Q62" s="101">
        <v>0</v>
      </c>
      <c r="R62" s="132">
        <v>0</v>
      </c>
      <c r="S62" s="101">
        <v>0</v>
      </c>
      <c r="T62" s="101">
        <v>0</v>
      </c>
      <c r="U62" s="101">
        <v>0</v>
      </c>
      <c r="V62" s="101">
        <v>0</v>
      </c>
      <c r="W62" s="101">
        <v>0</v>
      </c>
      <c r="X62" s="101">
        <v>0</v>
      </c>
      <c r="Y62" s="101">
        <v>0</v>
      </c>
      <c r="Z62" s="101">
        <v>0</v>
      </c>
      <c r="AA62" s="101">
        <v>0</v>
      </c>
      <c r="AB62" s="101">
        <v>0</v>
      </c>
      <c r="AC62" s="101">
        <v>0</v>
      </c>
      <c r="AD62" s="101">
        <v>0</v>
      </c>
      <c r="AE62" s="101">
        <v>0</v>
      </c>
      <c r="AF62" s="101">
        <v>0</v>
      </c>
      <c r="AG62" s="101">
        <v>0</v>
      </c>
      <c r="AH62" s="101">
        <v>0</v>
      </c>
      <c r="AI62" s="101">
        <v>0</v>
      </c>
      <c r="AJ62" s="101">
        <v>0</v>
      </c>
      <c r="AK62" s="101">
        <v>0</v>
      </c>
      <c r="AL62" s="101">
        <v>0</v>
      </c>
      <c r="AM62" s="101">
        <v>0</v>
      </c>
      <c r="AN62" s="101">
        <v>0</v>
      </c>
      <c r="AO62" s="101">
        <v>0</v>
      </c>
      <c r="AP62" s="101">
        <v>0</v>
      </c>
      <c r="AQ62" s="101">
        <v>0</v>
      </c>
      <c r="AR62" s="101">
        <v>0</v>
      </c>
      <c r="AS62" s="101">
        <v>0</v>
      </c>
      <c r="AT62" s="101">
        <v>0</v>
      </c>
      <c r="AU62" s="101">
        <v>0</v>
      </c>
      <c r="AV62" s="101">
        <v>0</v>
      </c>
      <c r="AW62" s="101">
        <v>0</v>
      </c>
      <c r="AX62" s="101">
        <v>0</v>
      </c>
      <c r="AY62" s="101">
        <v>0</v>
      </c>
      <c r="AZ62" s="101">
        <v>0</v>
      </c>
      <c r="BA62" s="101">
        <v>0</v>
      </c>
      <c r="BB62" s="101">
        <v>0</v>
      </c>
      <c r="BC62" s="101">
        <v>0</v>
      </c>
      <c r="BD62" s="101">
        <v>0</v>
      </c>
      <c r="BE62" s="101">
        <v>0</v>
      </c>
      <c r="BF62" s="101">
        <v>0</v>
      </c>
      <c r="BG62" s="101">
        <v>0</v>
      </c>
      <c r="BH62" s="101">
        <v>0</v>
      </c>
      <c r="BI62" s="101">
        <v>0</v>
      </c>
      <c r="BJ62" s="101">
        <v>0</v>
      </c>
      <c r="BK62" s="101">
        <v>0</v>
      </c>
      <c r="BL62" s="101">
        <v>0</v>
      </c>
      <c r="BM62" s="101">
        <v>0</v>
      </c>
      <c r="BN62" s="101">
        <v>0</v>
      </c>
      <c r="BO62" s="101">
        <v>0</v>
      </c>
      <c r="BP62" s="101">
        <v>0</v>
      </c>
      <c r="BQ62" s="101">
        <v>0</v>
      </c>
      <c r="BR62" s="101">
        <v>0</v>
      </c>
      <c r="BS62" s="101">
        <v>0</v>
      </c>
      <c r="BT62" s="101">
        <v>0</v>
      </c>
      <c r="BU62" s="101">
        <v>0</v>
      </c>
      <c r="BV62" s="101">
        <v>0</v>
      </c>
      <c r="BW62" s="101">
        <v>0</v>
      </c>
      <c r="BX62" s="101">
        <v>0</v>
      </c>
      <c r="BY62" s="101">
        <v>0</v>
      </c>
      <c r="BZ62" s="101">
        <v>0</v>
      </c>
      <c r="CA62" s="101">
        <v>0</v>
      </c>
      <c r="CB62" s="101">
        <v>0</v>
      </c>
      <c r="CC62" s="101">
        <v>0</v>
      </c>
      <c r="CD62" s="101">
        <v>0</v>
      </c>
      <c r="CE62" s="101">
        <v>0</v>
      </c>
      <c r="CF62" s="101">
        <v>0</v>
      </c>
      <c r="CG62" s="101">
        <v>0</v>
      </c>
      <c r="CH62" s="101">
        <v>0</v>
      </c>
      <c r="CI62" s="101">
        <v>0</v>
      </c>
      <c r="CJ62" s="101">
        <v>0</v>
      </c>
      <c r="CK62" s="132" t="s">
        <v>105</v>
      </c>
    </row>
    <row r="63" spans="1:89" ht="31.5" x14ac:dyDescent="0.25">
      <c r="A63" s="34"/>
      <c r="B63" s="101" t="s">
        <v>163</v>
      </c>
      <c r="C63" s="210" t="s">
        <v>164</v>
      </c>
      <c r="D63" s="101" t="s">
        <v>91</v>
      </c>
      <c r="E63" s="101">
        <v>0</v>
      </c>
      <c r="F63" s="101">
        <v>0</v>
      </c>
      <c r="G63" s="101">
        <v>0</v>
      </c>
      <c r="H63" s="101">
        <v>0</v>
      </c>
      <c r="I63" s="101">
        <v>0</v>
      </c>
      <c r="J63" s="101">
        <v>0</v>
      </c>
      <c r="K63" s="132">
        <v>0</v>
      </c>
      <c r="L63" s="101">
        <v>0</v>
      </c>
      <c r="M63" s="101">
        <v>0</v>
      </c>
      <c r="N63" s="101">
        <v>0</v>
      </c>
      <c r="O63" s="101">
        <v>0</v>
      </c>
      <c r="P63" s="101">
        <v>0</v>
      </c>
      <c r="Q63" s="101">
        <v>0</v>
      </c>
      <c r="R63" s="132">
        <v>0</v>
      </c>
      <c r="S63" s="101">
        <v>0</v>
      </c>
      <c r="T63" s="101">
        <v>0</v>
      </c>
      <c r="U63" s="101">
        <v>0</v>
      </c>
      <c r="V63" s="101">
        <v>0</v>
      </c>
      <c r="W63" s="101">
        <v>0</v>
      </c>
      <c r="X63" s="101">
        <v>0</v>
      </c>
      <c r="Y63" s="101">
        <v>0</v>
      </c>
      <c r="Z63" s="101">
        <v>0</v>
      </c>
      <c r="AA63" s="101">
        <v>0</v>
      </c>
      <c r="AB63" s="101">
        <v>0</v>
      </c>
      <c r="AC63" s="101">
        <v>0</v>
      </c>
      <c r="AD63" s="101">
        <v>0</v>
      </c>
      <c r="AE63" s="101">
        <v>0</v>
      </c>
      <c r="AF63" s="101">
        <v>0</v>
      </c>
      <c r="AG63" s="101">
        <v>0</v>
      </c>
      <c r="AH63" s="101">
        <v>0</v>
      </c>
      <c r="AI63" s="101">
        <v>0</v>
      </c>
      <c r="AJ63" s="101">
        <v>0</v>
      </c>
      <c r="AK63" s="101">
        <v>0</v>
      </c>
      <c r="AL63" s="101">
        <v>0</v>
      </c>
      <c r="AM63" s="101">
        <v>0</v>
      </c>
      <c r="AN63" s="101">
        <v>0</v>
      </c>
      <c r="AO63" s="101">
        <v>0</v>
      </c>
      <c r="AP63" s="101">
        <v>0</v>
      </c>
      <c r="AQ63" s="101">
        <v>0</v>
      </c>
      <c r="AR63" s="101">
        <v>0</v>
      </c>
      <c r="AS63" s="101">
        <v>0</v>
      </c>
      <c r="AT63" s="101">
        <v>0</v>
      </c>
      <c r="AU63" s="101">
        <v>0</v>
      </c>
      <c r="AV63" s="101">
        <v>0</v>
      </c>
      <c r="AW63" s="101">
        <v>0</v>
      </c>
      <c r="AX63" s="101">
        <v>0</v>
      </c>
      <c r="AY63" s="101">
        <v>0</v>
      </c>
      <c r="AZ63" s="101">
        <v>0</v>
      </c>
      <c r="BA63" s="101">
        <v>0</v>
      </c>
      <c r="BB63" s="101">
        <v>0</v>
      </c>
      <c r="BC63" s="101">
        <v>0</v>
      </c>
      <c r="BD63" s="101">
        <v>0</v>
      </c>
      <c r="BE63" s="101">
        <v>0</v>
      </c>
      <c r="BF63" s="101">
        <v>0</v>
      </c>
      <c r="BG63" s="101">
        <v>0</v>
      </c>
      <c r="BH63" s="101">
        <v>0</v>
      </c>
      <c r="BI63" s="101">
        <v>0</v>
      </c>
      <c r="BJ63" s="101">
        <v>0</v>
      </c>
      <c r="BK63" s="101">
        <v>0</v>
      </c>
      <c r="BL63" s="101">
        <v>0</v>
      </c>
      <c r="BM63" s="101">
        <v>0</v>
      </c>
      <c r="BN63" s="101">
        <v>0</v>
      </c>
      <c r="BO63" s="101">
        <v>0</v>
      </c>
      <c r="BP63" s="101">
        <v>0</v>
      </c>
      <c r="BQ63" s="101">
        <v>0</v>
      </c>
      <c r="BR63" s="101">
        <v>0</v>
      </c>
      <c r="BS63" s="101">
        <v>0</v>
      </c>
      <c r="BT63" s="101">
        <v>0</v>
      </c>
      <c r="BU63" s="101">
        <v>0</v>
      </c>
      <c r="BV63" s="101">
        <v>0</v>
      </c>
      <c r="BW63" s="101">
        <v>0</v>
      </c>
      <c r="BX63" s="101">
        <v>0</v>
      </c>
      <c r="BY63" s="101">
        <v>0</v>
      </c>
      <c r="BZ63" s="101">
        <v>0</v>
      </c>
      <c r="CA63" s="101">
        <v>0</v>
      </c>
      <c r="CB63" s="101">
        <v>0</v>
      </c>
      <c r="CC63" s="101">
        <v>0</v>
      </c>
      <c r="CD63" s="101">
        <v>0</v>
      </c>
      <c r="CE63" s="101">
        <v>0</v>
      </c>
      <c r="CF63" s="101">
        <v>0</v>
      </c>
      <c r="CG63" s="101">
        <v>0</v>
      </c>
      <c r="CH63" s="101">
        <v>0</v>
      </c>
      <c r="CI63" s="101">
        <v>0</v>
      </c>
      <c r="CJ63" s="101">
        <v>0</v>
      </c>
      <c r="CK63" s="132" t="s">
        <v>105</v>
      </c>
    </row>
    <row r="64" spans="1:89" ht="31.5" x14ac:dyDescent="0.25">
      <c r="A64" s="34"/>
      <c r="B64" s="101" t="s">
        <v>165</v>
      </c>
      <c r="C64" s="210" t="s">
        <v>166</v>
      </c>
      <c r="D64" s="101" t="s">
        <v>91</v>
      </c>
      <c r="E64" s="101">
        <v>0</v>
      </c>
      <c r="F64" s="101">
        <v>0</v>
      </c>
      <c r="G64" s="101">
        <v>0</v>
      </c>
      <c r="H64" s="101">
        <v>0</v>
      </c>
      <c r="I64" s="101">
        <v>0</v>
      </c>
      <c r="J64" s="101">
        <v>0</v>
      </c>
      <c r="K64" s="132">
        <v>0</v>
      </c>
      <c r="L64" s="101">
        <v>0</v>
      </c>
      <c r="M64" s="101">
        <v>0</v>
      </c>
      <c r="N64" s="101">
        <v>0</v>
      </c>
      <c r="O64" s="101">
        <v>0</v>
      </c>
      <c r="P64" s="101">
        <v>0</v>
      </c>
      <c r="Q64" s="101">
        <v>0</v>
      </c>
      <c r="R64" s="132">
        <v>0</v>
      </c>
      <c r="S64" s="101">
        <v>0</v>
      </c>
      <c r="T64" s="101">
        <v>0</v>
      </c>
      <c r="U64" s="101">
        <v>0</v>
      </c>
      <c r="V64" s="101">
        <v>0</v>
      </c>
      <c r="W64" s="101">
        <v>0</v>
      </c>
      <c r="X64" s="101">
        <v>0</v>
      </c>
      <c r="Y64" s="101">
        <v>0</v>
      </c>
      <c r="Z64" s="101">
        <v>0</v>
      </c>
      <c r="AA64" s="101">
        <v>0</v>
      </c>
      <c r="AB64" s="101">
        <v>0</v>
      </c>
      <c r="AC64" s="101">
        <v>0</v>
      </c>
      <c r="AD64" s="101">
        <v>0</v>
      </c>
      <c r="AE64" s="101">
        <v>0</v>
      </c>
      <c r="AF64" s="101">
        <v>0</v>
      </c>
      <c r="AG64" s="101">
        <v>0</v>
      </c>
      <c r="AH64" s="101">
        <v>0</v>
      </c>
      <c r="AI64" s="101">
        <v>0</v>
      </c>
      <c r="AJ64" s="101">
        <v>0</v>
      </c>
      <c r="AK64" s="101">
        <v>0</v>
      </c>
      <c r="AL64" s="101">
        <v>0</v>
      </c>
      <c r="AM64" s="101">
        <v>0</v>
      </c>
      <c r="AN64" s="101">
        <v>0</v>
      </c>
      <c r="AO64" s="101">
        <v>0</v>
      </c>
      <c r="AP64" s="101">
        <v>0</v>
      </c>
      <c r="AQ64" s="101">
        <v>0</v>
      </c>
      <c r="AR64" s="101">
        <v>0</v>
      </c>
      <c r="AS64" s="101">
        <v>0</v>
      </c>
      <c r="AT64" s="101">
        <v>0</v>
      </c>
      <c r="AU64" s="101">
        <v>0</v>
      </c>
      <c r="AV64" s="101">
        <v>0</v>
      </c>
      <c r="AW64" s="101">
        <v>0</v>
      </c>
      <c r="AX64" s="101">
        <v>0</v>
      </c>
      <c r="AY64" s="101">
        <v>0</v>
      </c>
      <c r="AZ64" s="101">
        <v>0</v>
      </c>
      <c r="BA64" s="101">
        <v>0</v>
      </c>
      <c r="BB64" s="101">
        <v>0</v>
      </c>
      <c r="BC64" s="101">
        <v>0</v>
      </c>
      <c r="BD64" s="101">
        <v>0</v>
      </c>
      <c r="BE64" s="101">
        <v>0</v>
      </c>
      <c r="BF64" s="101">
        <v>0</v>
      </c>
      <c r="BG64" s="101">
        <v>0</v>
      </c>
      <c r="BH64" s="101">
        <v>0</v>
      </c>
      <c r="BI64" s="101">
        <v>0</v>
      </c>
      <c r="BJ64" s="101">
        <v>0</v>
      </c>
      <c r="BK64" s="101">
        <v>0</v>
      </c>
      <c r="BL64" s="101">
        <v>0</v>
      </c>
      <c r="BM64" s="101">
        <v>0</v>
      </c>
      <c r="BN64" s="101">
        <v>0</v>
      </c>
      <c r="BO64" s="101">
        <v>0</v>
      </c>
      <c r="BP64" s="101">
        <v>0</v>
      </c>
      <c r="BQ64" s="101">
        <v>0</v>
      </c>
      <c r="BR64" s="101">
        <v>0</v>
      </c>
      <c r="BS64" s="101">
        <v>0</v>
      </c>
      <c r="BT64" s="101">
        <v>0</v>
      </c>
      <c r="BU64" s="101">
        <v>0</v>
      </c>
      <c r="BV64" s="101">
        <v>0</v>
      </c>
      <c r="BW64" s="101">
        <v>0</v>
      </c>
      <c r="BX64" s="101">
        <v>0</v>
      </c>
      <c r="BY64" s="101">
        <v>0</v>
      </c>
      <c r="BZ64" s="101">
        <v>0</v>
      </c>
      <c r="CA64" s="101">
        <v>0</v>
      </c>
      <c r="CB64" s="101">
        <v>0</v>
      </c>
      <c r="CC64" s="101">
        <v>0</v>
      </c>
      <c r="CD64" s="101">
        <v>0</v>
      </c>
      <c r="CE64" s="101">
        <v>0</v>
      </c>
      <c r="CF64" s="101">
        <v>0</v>
      </c>
      <c r="CG64" s="101">
        <v>0</v>
      </c>
      <c r="CH64" s="101">
        <v>0</v>
      </c>
      <c r="CI64" s="101">
        <v>0</v>
      </c>
      <c r="CJ64" s="101">
        <v>0</v>
      </c>
      <c r="CK64" s="132" t="s">
        <v>105</v>
      </c>
    </row>
    <row r="65" spans="1:90" ht="31.5" x14ac:dyDescent="0.25">
      <c r="A65" s="34"/>
      <c r="B65" s="101" t="s">
        <v>167</v>
      </c>
      <c r="C65" s="210" t="s">
        <v>168</v>
      </c>
      <c r="D65" s="101" t="s">
        <v>91</v>
      </c>
      <c r="E65" s="101">
        <v>0</v>
      </c>
      <c r="F65" s="101">
        <v>0</v>
      </c>
      <c r="G65" s="101">
        <v>0</v>
      </c>
      <c r="H65" s="101">
        <v>0</v>
      </c>
      <c r="I65" s="101">
        <v>0</v>
      </c>
      <c r="J65" s="101">
        <v>0</v>
      </c>
      <c r="K65" s="132">
        <v>0</v>
      </c>
      <c r="L65" s="101">
        <v>0</v>
      </c>
      <c r="M65" s="101">
        <v>0</v>
      </c>
      <c r="N65" s="101">
        <v>0</v>
      </c>
      <c r="O65" s="101">
        <v>0</v>
      </c>
      <c r="P65" s="101">
        <v>0</v>
      </c>
      <c r="Q65" s="101">
        <v>0</v>
      </c>
      <c r="R65" s="132">
        <v>0</v>
      </c>
      <c r="S65" s="101">
        <v>0</v>
      </c>
      <c r="T65" s="101">
        <v>0</v>
      </c>
      <c r="U65" s="101">
        <v>0</v>
      </c>
      <c r="V65" s="101">
        <v>0</v>
      </c>
      <c r="W65" s="101">
        <v>0</v>
      </c>
      <c r="X65" s="101">
        <v>0</v>
      </c>
      <c r="Y65" s="101">
        <v>0</v>
      </c>
      <c r="Z65" s="101">
        <v>0</v>
      </c>
      <c r="AA65" s="101">
        <v>0</v>
      </c>
      <c r="AB65" s="101">
        <v>0</v>
      </c>
      <c r="AC65" s="101">
        <v>0</v>
      </c>
      <c r="AD65" s="101">
        <v>0</v>
      </c>
      <c r="AE65" s="101">
        <v>0</v>
      </c>
      <c r="AF65" s="101">
        <v>0</v>
      </c>
      <c r="AG65" s="101">
        <v>0</v>
      </c>
      <c r="AH65" s="101">
        <v>0</v>
      </c>
      <c r="AI65" s="101">
        <v>0</v>
      </c>
      <c r="AJ65" s="101">
        <v>0</v>
      </c>
      <c r="AK65" s="101">
        <v>0</v>
      </c>
      <c r="AL65" s="101">
        <v>0</v>
      </c>
      <c r="AM65" s="101">
        <v>0</v>
      </c>
      <c r="AN65" s="101">
        <v>0</v>
      </c>
      <c r="AO65" s="101">
        <v>0</v>
      </c>
      <c r="AP65" s="101">
        <v>0</v>
      </c>
      <c r="AQ65" s="101">
        <v>0</v>
      </c>
      <c r="AR65" s="101">
        <v>0</v>
      </c>
      <c r="AS65" s="101">
        <v>0</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0</v>
      </c>
      <c r="BQ65" s="101">
        <v>0</v>
      </c>
      <c r="BR65" s="101">
        <v>0</v>
      </c>
      <c r="BS65" s="101">
        <v>0</v>
      </c>
      <c r="BT65" s="101">
        <v>0</v>
      </c>
      <c r="BU65" s="101">
        <v>0</v>
      </c>
      <c r="BV65" s="101">
        <v>0</v>
      </c>
      <c r="BW65" s="101">
        <v>0</v>
      </c>
      <c r="BX65" s="101">
        <v>0</v>
      </c>
      <c r="BY65" s="101">
        <v>0</v>
      </c>
      <c r="BZ65" s="101">
        <v>0</v>
      </c>
      <c r="CA65" s="101">
        <v>0</v>
      </c>
      <c r="CB65" s="101">
        <v>0</v>
      </c>
      <c r="CC65" s="101">
        <v>0</v>
      </c>
      <c r="CD65" s="101">
        <v>0</v>
      </c>
      <c r="CE65" s="101">
        <v>0</v>
      </c>
      <c r="CF65" s="101">
        <v>0</v>
      </c>
      <c r="CG65" s="101">
        <v>0</v>
      </c>
      <c r="CH65" s="101">
        <v>0</v>
      </c>
      <c r="CI65" s="101">
        <v>0</v>
      </c>
      <c r="CJ65" s="101">
        <v>0</v>
      </c>
      <c r="CK65" s="132" t="s">
        <v>105</v>
      </c>
    </row>
    <row r="66" spans="1:90" ht="31.5" x14ac:dyDescent="0.25">
      <c r="A66" s="34"/>
      <c r="B66" s="101" t="s">
        <v>169</v>
      </c>
      <c r="C66" s="210" t="s">
        <v>170</v>
      </c>
      <c r="D66" s="101" t="s">
        <v>91</v>
      </c>
      <c r="E66" s="101">
        <f t="shared" ref="E66:AJ66" si="51">E67+E68</f>
        <v>0</v>
      </c>
      <c r="F66" s="101">
        <f t="shared" si="51"/>
        <v>0</v>
      </c>
      <c r="G66" s="101">
        <f t="shared" si="51"/>
        <v>0</v>
      </c>
      <c r="H66" s="101">
        <f t="shared" si="51"/>
        <v>0</v>
      </c>
      <c r="I66" s="101">
        <f t="shared" si="51"/>
        <v>0</v>
      </c>
      <c r="J66" s="101">
        <f t="shared" si="51"/>
        <v>0</v>
      </c>
      <c r="K66" s="101">
        <f t="shared" si="51"/>
        <v>0</v>
      </c>
      <c r="L66" s="101">
        <f t="shared" si="51"/>
        <v>0</v>
      </c>
      <c r="M66" s="101">
        <f t="shared" si="51"/>
        <v>0</v>
      </c>
      <c r="N66" s="101">
        <f t="shared" si="51"/>
        <v>0</v>
      </c>
      <c r="O66" s="101">
        <f t="shared" si="51"/>
        <v>0</v>
      </c>
      <c r="P66" s="101">
        <f t="shared" si="51"/>
        <v>0</v>
      </c>
      <c r="Q66" s="101">
        <f t="shared" si="51"/>
        <v>0</v>
      </c>
      <c r="R66" s="101">
        <f t="shared" si="51"/>
        <v>0</v>
      </c>
      <c r="S66" s="101">
        <f t="shared" si="51"/>
        <v>0</v>
      </c>
      <c r="T66" s="101">
        <f t="shared" si="51"/>
        <v>0</v>
      </c>
      <c r="U66" s="101">
        <f t="shared" si="51"/>
        <v>0</v>
      </c>
      <c r="V66" s="101">
        <f t="shared" si="51"/>
        <v>0</v>
      </c>
      <c r="W66" s="101">
        <f t="shared" si="51"/>
        <v>0</v>
      </c>
      <c r="X66" s="101">
        <f t="shared" si="51"/>
        <v>0</v>
      </c>
      <c r="Y66" s="101">
        <f t="shared" si="51"/>
        <v>0</v>
      </c>
      <c r="Z66" s="101">
        <f t="shared" si="51"/>
        <v>0</v>
      </c>
      <c r="AA66" s="101">
        <f t="shared" si="51"/>
        <v>0</v>
      </c>
      <c r="AB66" s="101">
        <f t="shared" si="51"/>
        <v>0</v>
      </c>
      <c r="AC66" s="101">
        <f t="shared" si="51"/>
        <v>0</v>
      </c>
      <c r="AD66" s="101">
        <f t="shared" si="51"/>
        <v>0</v>
      </c>
      <c r="AE66" s="101">
        <f t="shared" si="51"/>
        <v>0</v>
      </c>
      <c r="AF66" s="101">
        <f t="shared" si="51"/>
        <v>0</v>
      </c>
      <c r="AG66" s="101">
        <f t="shared" si="51"/>
        <v>0</v>
      </c>
      <c r="AH66" s="101">
        <f t="shared" si="51"/>
        <v>0</v>
      </c>
      <c r="AI66" s="101">
        <f t="shared" si="51"/>
        <v>0</v>
      </c>
      <c r="AJ66" s="101">
        <f t="shared" si="51"/>
        <v>0</v>
      </c>
      <c r="AK66" s="101">
        <f t="shared" ref="AK66:BP66" si="52">AK67+AK68</f>
        <v>0</v>
      </c>
      <c r="AL66" s="101">
        <f t="shared" si="52"/>
        <v>0</v>
      </c>
      <c r="AM66" s="101">
        <f t="shared" si="52"/>
        <v>0</v>
      </c>
      <c r="AN66" s="101">
        <f t="shared" si="52"/>
        <v>0</v>
      </c>
      <c r="AO66" s="101">
        <f t="shared" si="52"/>
        <v>0</v>
      </c>
      <c r="AP66" s="101">
        <f t="shared" si="52"/>
        <v>0</v>
      </c>
      <c r="AQ66" s="101">
        <f t="shared" si="52"/>
        <v>0</v>
      </c>
      <c r="AR66" s="101">
        <f t="shared" si="52"/>
        <v>0</v>
      </c>
      <c r="AS66" s="101">
        <f t="shared" si="52"/>
        <v>0</v>
      </c>
      <c r="AT66" s="101">
        <f t="shared" si="52"/>
        <v>0</v>
      </c>
      <c r="AU66" s="101">
        <f t="shared" si="52"/>
        <v>0</v>
      </c>
      <c r="AV66" s="101">
        <f t="shared" si="52"/>
        <v>0</v>
      </c>
      <c r="AW66" s="101">
        <f t="shared" si="52"/>
        <v>0</v>
      </c>
      <c r="AX66" s="101">
        <f t="shared" si="52"/>
        <v>0</v>
      </c>
      <c r="AY66" s="101">
        <f t="shared" si="52"/>
        <v>0</v>
      </c>
      <c r="AZ66" s="101">
        <f t="shared" si="52"/>
        <v>0</v>
      </c>
      <c r="BA66" s="101">
        <f t="shared" si="52"/>
        <v>0</v>
      </c>
      <c r="BB66" s="101">
        <f t="shared" si="52"/>
        <v>0</v>
      </c>
      <c r="BC66" s="101">
        <f t="shared" si="52"/>
        <v>0</v>
      </c>
      <c r="BD66" s="101">
        <f t="shared" si="52"/>
        <v>0</v>
      </c>
      <c r="BE66" s="101">
        <f t="shared" si="52"/>
        <v>0</v>
      </c>
      <c r="BF66" s="101">
        <f t="shared" si="52"/>
        <v>0</v>
      </c>
      <c r="BG66" s="101">
        <f t="shared" si="52"/>
        <v>0</v>
      </c>
      <c r="BH66" s="101">
        <f t="shared" si="52"/>
        <v>0</v>
      </c>
      <c r="BI66" s="101">
        <f t="shared" si="52"/>
        <v>0</v>
      </c>
      <c r="BJ66" s="101">
        <f t="shared" si="52"/>
        <v>0</v>
      </c>
      <c r="BK66" s="101">
        <f t="shared" si="52"/>
        <v>0</v>
      </c>
      <c r="BL66" s="101">
        <f t="shared" si="52"/>
        <v>0</v>
      </c>
      <c r="BM66" s="101">
        <f t="shared" si="52"/>
        <v>0</v>
      </c>
      <c r="BN66" s="101">
        <f t="shared" si="52"/>
        <v>0</v>
      </c>
      <c r="BO66" s="101">
        <f t="shared" si="52"/>
        <v>0</v>
      </c>
      <c r="BP66" s="101">
        <f t="shared" si="52"/>
        <v>0</v>
      </c>
      <c r="BQ66" s="101">
        <f t="shared" ref="BQ66:CJ66" si="53">BQ67+BQ68</f>
        <v>0</v>
      </c>
      <c r="BR66" s="101">
        <f t="shared" si="53"/>
        <v>0</v>
      </c>
      <c r="BS66" s="101">
        <f t="shared" si="53"/>
        <v>0</v>
      </c>
      <c r="BT66" s="101">
        <f t="shared" si="53"/>
        <v>0</v>
      </c>
      <c r="BU66" s="101">
        <f t="shared" si="53"/>
        <v>0</v>
      </c>
      <c r="BV66" s="101">
        <f t="shared" si="53"/>
        <v>0</v>
      </c>
      <c r="BW66" s="101">
        <f t="shared" si="53"/>
        <v>0</v>
      </c>
      <c r="BX66" s="101">
        <f t="shared" si="53"/>
        <v>0</v>
      </c>
      <c r="BY66" s="101">
        <f t="shared" si="53"/>
        <v>0</v>
      </c>
      <c r="BZ66" s="101">
        <f t="shared" si="53"/>
        <v>0</v>
      </c>
      <c r="CA66" s="101">
        <f t="shared" si="53"/>
        <v>0</v>
      </c>
      <c r="CB66" s="101">
        <f t="shared" si="53"/>
        <v>0</v>
      </c>
      <c r="CC66" s="101">
        <f t="shared" si="53"/>
        <v>0</v>
      </c>
      <c r="CD66" s="101">
        <f t="shared" si="53"/>
        <v>0</v>
      </c>
      <c r="CE66" s="101">
        <f t="shared" si="53"/>
        <v>0</v>
      </c>
      <c r="CF66" s="101">
        <f t="shared" si="53"/>
        <v>0</v>
      </c>
      <c r="CG66" s="101">
        <f t="shared" si="53"/>
        <v>0</v>
      </c>
      <c r="CH66" s="101">
        <f t="shared" si="53"/>
        <v>0</v>
      </c>
      <c r="CI66" s="101">
        <f t="shared" si="53"/>
        <v>0</v>
      </c>
      <c r="CJ66" s="101">
        <f t="shared" si="53"/>
        <v>0</v>
      </c>
      <c r="CK66" s="132" t="s">
        <v>105</v>
      </c>
    </row>
    <row r="67" spans="1:90" x14ac:dyDescent="0.25">
      <c r="A67" s="34"/>
      <c r="B67" s="101" t="s">
        <v>171</v>
      </c>
      <c r="C67" s="210" t="s">
        <v>172</v>
      </c>
      <c r="D67" s="101" t="s">
        <v>91</v>
      </c>
      <c r="E67" s="101">
        <v>0</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101">
        <v>0</v>
      </c>
      <c r="AO67" s="101">
        <v>0</v>
      </c>
      <c r="AP67" s="101">
        <v>0</v>
      </c>
      <c r="AQ67" s="101">
        <v>0</v>
      </c>
      <c r="AR67" s="101">
        <v>0</v>
      </c>
      <c r="AS67" s="101">
        <v>0</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0</v>
      </c>
      <c r="BQ67" s="101">
        <v>0</v>
      </c>
      <c r="BR67" s="101">
        <v>0</v>
      </c>
      <c r="BS67" s="101">
        <v>0</v>
      </c>
      <c r="BT67" s="101">
        <v>0</v>
      </c>
      <c r="BU67" s="101">
        <v>0</v>
      </c>
      <c r="BV67" s="101">
        <v>0</v>
      </c>
      <c r="BW67" s="101">
        <v>0</v>
      </c>
      <c r="BX67" s="101">
        <v>0</v>
      </c>
      <c r="BY67" s="101">
        <v>0</v>
      </c>
      <c r="BZ67" s="101">
        <v>0</v>
      </c>
      <c r="CA67" s="101">
        <v>0</v>
      </c>
      <c r="CB67" s="101">
        <v>0</v>
      </c>
      <c r="CC67" s="101">
        <v>0</v>
      </c>
      <c r="CD67" s="101">
        <v>0</v>
      </c>
      <c r="CE67" s="101">
        <v>0</v>
      </c>
      <c r="CF67" s="101">
        <v>0</v>
      </c>
      <c r="CG67" s="101">
        <v>0</v>
      </c>
      <c r="CH67" s="101">
        <v>0</v>
      </c>
      <c r="CI67" s="101">
        <v>0</v>
      </c>
      <c r="CJ67" s="101">
        <v>0</v>
      </c>
      <c r="CK67" s="132" t="s">
        <v>105</v>
      </c>
    </row>
    <row r="68" spans="1:90" s="104" customFormat="1" ht="31.5" x14ac:dyDescent="0.25">
      <c r="A68" s="34"/>
      <c r="B68" s="101" t="s">
        <v>173</v>
      </c>
      <c r="C68" s="210" t="s">
        <v>174</v>
      </c>
      <c r="D68" s="101" t="s">
        <v>91</v>
      </c>
      <c r="E68" s="101">
        <v>0</v>
      </c>
      <c r="F68" s="101">
        <v>0</v>
      </c>
      <c r="G68" s="101">
        <v>0</v>
      </c>
      <c r="H68" s="101">
        <v>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c r="BI68" s="101">
        <v>0</v>
      </c>
      <c r="BJ68" s="101">
        <v>0</v>
      </c>
      <c r="BK68" s="101">
        <v>0</v>
      </c>
      <c r="BL68" s="101">
        <v>0</v>
      </c>
      <c r="BM68" s="101">
        <v>0</v>
      </c>
      <c r="BN68" s="101">
        <v>0</v>
      </c>
      <c r="BO68" s="101">
        <v>0</v>
      </c>
      <c r="BP68" s="101">
        <v>0</v>
      </c>
      <c r="BQ68" s="101">
        <v>0</v>
      </c>
      <c r="BR68" s="101">
        <v>0</v>
      </c>
      <c r="BS68" s="101">
        <v>0</v>
      </c>
      <c r="BT68" s="101">
        <v>0</v>
      </c>
      <c r="BU68" s="101">
        <v>0</v>
      </c>
      <c r="BV68" s="101">
        <v>0</v>
      </c>
      <c r="BW68" s="101">
        <v>0</v>
      </c>
      <c r="BX68" s="101">
        <v>0</v>
      </c>
      <c r="BY68" s="101">
        <v>0</v>
      </c>
      <c r="BZ68" s="101">
        <v>0</v>
      </c>
      <c r="CA68" s="101">
        <v>0</v>
      </c>
      <c r="CB68" s="101">
        <v>0</v>
      </c>
      <c r="CC68" s="101">
        <v>0</v>
      </c>
      <c r="CD68" s="101">
        <v>0</v>
      </c>
      <c r="CE68" s="101">
        <v>0</v>
      </c>
      <c r="CF68" s="101">
        <v>0</v>
      </c>
      <c r="CG68" s="101">
        <v>0</v>
      </c>
      <c r="CH68" s="101">
        <v>0</v>
      </c>
      <c r="CI68" s="101">
        <v>0</v>
      </c>
      <c r="CJ68" s="101">
        <v>0</v>
      </c>
      <c r="CK68" s="132" t="s">
        <v>105</v>
      </c>
      <c r="CL68" s="56"/>
    </row>
    <row r="69" spans="1:90" ht="47.25" x14ac:dyDescent="0.25">
      <c r="A69" s="34">
        <v>3</v>
      </c>
      <c r="B69" s="105" t="s">
        <v>175</v>
      </c>
      <c r="C69" s="209" t="s">
        <v>176</v>
      </c>
      <c r="D69" s="105" t="s">
        <v>91</v>
      </c>
      <c r="E69" s="105">
        <f t="shared" ref="E69:BP69" si="54">E70+E71</f>
        <v>0</v>
      </c>
      <c r="F69" s="105">
        <f t="shared" si="54"/>
        <v>0</v>
      </c>
      <c r="G69" s="105">
        <f t="shared" si="54"/>
        <v>0</v>
      </c>
      <c r="H69" s="105">
        <f t="shared" si="54"/>
        <v>0</v>
      </c>
      <c r="I69" s="105">
        <f t="shared" si="54"/>
        <v>0</v>
      </c>
      <c r="J69" s="105">
        <f t="shared" si="54"/>
        <v>0</v>
      </c>
      <c r="K69" s="105">
        <f t="shared" si="54"/>
        <v>0</v>
      </c>
      <c r="L69" s="105">
        <f t="shared" si="54"/>
        <v>0</v>
      </c>
      <c r="M69" s="105">
        <f t="shared" si="54"/>
        <v>0</v>
      </c>
      <c r="N69" s="105">
        <f t="shared" si="54"/>
        <v>0</v>
      </c>
      <c r="O69" s="105">
        <f t="shared" si="54"/>
        <v>0</v>
      </c>
      <c r="P69" s="105">
        <f t="shared" si="54"/>
        <v>0</v>
      </c>
      <c r="Q69" s="105">
        <f t="shared" si="54"/>
        <v>0</v>
      </c>
      <c r="R69" s="105">
        <f t="shared" si="54"/>
        <v>0</v>
      </c>
      <c r="S69" s="105">
        <f t="shared" si="54"/>
        <v>0</v>
      </c>
      <c r="T69" s="105">
        <f t="shared" si="54"/>
        <v>0</v>
      </c>
      <c r="U69" s="105">
        <f t="shared" si="54"/>
        <v>0</v>
      </c>
      <c r="V69" s="105">
        <f t="shared" si="54"/>
        <v>0</v>
      </c>
      <c r="W69" s="105">
        <f t="shared" si="54"/>
        <v>0</v>
      </c>
      <c r="X69" s="105">
        <f t="shared" si="54"/>
        <v>0</v>
      </c>
      <c r="Y69" s="105">
        <f t="shared" si="54"/>
        <v>0</v>
      </c>
      <c r="Z69" s="105">
        <f t="shared" si="54"/>
        <v>0</v>
      </c>
      <c r="AA69" s="105">
        <f t="shared" si="54"/>
        <v>0</v>
      </c>
      <c r="AB69" s="105">
        <f t="shared" si="54"/>
        <v>0</v>
      </c>
      <c r="AC69" s="105">
        <f t="shared" si="54"/>
        <v>0</v>
      </c>
      <c r="AD69" s="105">
        <f t="shared" si="54"/>
        <v>0</v>
      </c>
      <c r="AE69" s="105">
        <f t="shared" si="54"/>
        <v>0</v>
      </c>
      <c r="AF69" s="105">
        <f t="shared" si="54"/>
        <v>0</v>
      </c>
      <c r="AG69" s="105">
        <f t="shared" si="54"/>
        <v>0</v>
      </c>
      <c r="AH69" s="105">
        <f t="shared" si="54"/>
        <v>0</v>
      </c>
      <c r="AI69" s="105">
        <f t="shared" si="54"/>
        <v>0</v>
      </c>
      <c r="AJ69" s="105">
        <f t="shared" si="54"/>
        <v>0</v>
      </c>
      <c r="AK69" s="105">
        <f t="shared" si="54"/>
        <v>0</v>
      </c>
      <c r="AL69" s="105">
        <f t="shared" si="54"/>
        <v>0</v>
      </c>
      <c r="AM69" s="105">
        <f t="shared" si="54"/>
        <v>0</v>
      </c>
      <c r="AN69" s="105">
        <f t="shared" si="54"/>
        <v>0</v>
      </c>
      <c r="AO69" s="105">
        <f t="shared" si="54"/>
        <v>0</v>
      </c>
      <c r="AP69" s="105">
        <f t="shared" si="54"/>
        <v>0</v>
      </c>
      <c r="AQ69" s="105">
        <f t="shared" si="54"/>
        <v>0</v>
      </c>
      <c r="AR69" s="105">
        <f t="shared" si="54"/>
        <v>0</v>
      </c>
      <c r="AS69" s="105">
        <f t="shared" si="54"/>
        <v>0</v>
      </c>
      <c r="AT69" s="105">
        <f t="shared" si="54"/>
        <v>0</v>
      </c>
      <c r="AU69" s="105">
        <f t="shared" si="54"/>
        <v>0</v>
      </c>
      <c r="AV69" s="105">
        <f t="shared" si="54"/>
        <v>0</v>
      </c>
      <c r="AW69" s="105">
        <f t="shared" si="54"/>
        <v>0</v>
      </c>
      <c r="AX69" s="105">
        <f t="shared" si="54"/>
        <v>0</v>
      </c>
      <c r="AY69" s="105">
        <f t="shared" si="54"/>
        <v>0</v>
      </c>
      <c r="AZ69" s="105">
        <f t="shared" si="54"/>
        <v>0</v>
      </c>
      <c r="BA69" s="105">
        <f t="shared" si="54"/>
        <v>0</v>
      </c>
      <c r="BB69" s="105">
        <f t="shared" si="54"/>
        <v>0</v>
      </c>
      <c r="BC69" s="105">
        <f t="shared" si="54"/>
        <v>0</v>
      </c>
      <c r="BD69" s="105">
        <f t="shared" si="54"/>
        <v>0</v>
      </c>
      <c r="BE69" s="105">
        <f t="shared" si="54"/>
        <v>0</v>
      </c>
      <c r="BF69" s="105">
        <f t="shared" si="54"/>
        <v>0</v>
      </c>
      <c r="BG69" s="105">
        <f t="shared" si="54"/>
        <v>0</v>
      </c>
      <c r="BH69" s="105">
        <f t="shared" si="54"/>
        <v>0</v>
      </c>
      <c r="BI69" s="105">
        <f t="shared" si="54"/>
        <v>0</v>
      </c>
      <c r="BJ69" s="105">
        <f t="shared" si="54"/>
        <v>0</v>
      </c>
      <c r="BK69" s="105">
        <f t="shared" si="54"/>
        <v>0</v>
      </c>
      <c r="BL69" s="105">
        <f t="shared" si="54"/>
        <v>0</v>
      </c>
      <c r="BM69" s="105">
        <f t="shared" si="54"/>
        <v>0</v>
      </c>
      <c r="BN69" s="105">
        <f t="shared" si="54"/>
        <v>0</v>
      </c>
      <c r="BO69" s="105">
        <f t="shared" si="54"/>
        <v>0</v>
      </c>
      <c r="BP69" s="105">
        <f t="shared" si="54"/>
        <v>0</v>
      </c>
      <c r="BQ69" s="105">
        <f t="shared" ref="BQ69:CI69" si="55">BQ70+BQ71</f>
        <v>0</v>
      </c>
      <c r="BR69" s="105">
        <f t="shared" si="55"/>
        <v>0</v>
      </c>
      <c r="BS69" s="105">
        <f t="shared" si="55"/>
        <v>0</v>
      </c>
      <c r="BT69" s="105">
        <f t="shared" si="55"/>
        <v>0</v>
      </c>
      <c r="BU69" s="105">
        <f t="shared" si="55"/>
        <v>0</v>
      </c>
      <c r="BV69" s="105">
        <f t="shared" si="55"/>
        <v>0</v>
      </c>
      <c r="BW69" s="105">
        <f t="shared" si="55"/>
        <v>0</v>
      </c>
      <c r="BX69" s="105">
        <f t="shared" si="55"/>
        <v>0</v>
      </c>
      <c r="BY69" s="105">
        <f t="shared" si="55"/>
        <v>0</v>
      </c>
      <c r="BZ69" s="105">
        <f t="shared" si="55"/>
        <v>0</v>
      </c>
      <c r="CA69" s="105">
        <f t="shared" si="55"/>
        <v>0</v>
      </c>
      <c r="CB69" s="105">
        <f t="shared" si="55"/>
        <v>0</v>
      </c>
      <c r="CC69" s="105">
        <f t="shared" si="55"/>
        <v>0</v>
      </c>
      <c r="CD69" s="105">
        <f t="shared" si="55"/>
        <v>0</v>
      </c>
      <c r="CE69" s="105">
        <f t="shared" si="55"/>
        <v>0</v>
      </c>
      <c r="CF69" s="105">
        <f t="shared" si="55"/>
        <v>0</v>
      </c>
      <c r="CG69" s="105">
        <f t="shared" si="55"/>
        <v>0</v>
      </c>
      <c r="CH69" s="105">
        <f t="shared" si="55"/>
        <v>0</v>
      </c>
      <c r="CI69" s="105">
        <f t="shared" si="55"/>
        <v>0</v>
      </c>
      <c r="CJ69" s="105">
        <f>CJ70+CJ71</f>
        <v>0</v>
      </c>
      <c r="CK69" s="131" t="s">
        <v>105</v>
      </c>
      <c r="CL69" s="104"/>
    </row>
    <row r="70" spans="1:90" ht="31.5" x14ac:dyDescent="0.25">
      <c r="A70" s="34"/>
      <c r="B70" s="101" t="s">
        <v>177</v>
      </c>
      <c r="C70" s="210" t="s">
        <v>178</v>
      </c>
      <c r="D70" s="101" t="s">
        <v>91</v>
      </c>
      <c r="E70" s="101">
        <v>0</v>
      </c>
      <c r="F70" s="101">
        <v>0</v>
      </c>
      <c r="G70" s="101">
        <v>0</v>
      </c>
      <c r="H70" s="101">
        <v>0</v>
      </c>
      <c r="I70" s="101">
        <v>0</v>
      </c>
      <c r="J70" s="101">
        <v>0</v>
      </c>
      <c r="K70" s="101">
        <v>0</v>
      </c>
      <c r="L70" s="101">
        <v>0</v>
      </c>
      <c r="M70" s="101">
        <v>0</v>
      </c>
      <c r="N70" s="101">
        <v>0</v>
      </c>
      <c r="O70" s="101">
        <v>0</v>
      </c>
      <c r="P70" s="101">
        <v>0</v>
      </c>
      <c r="Q70" s="101">
        <v>0</v>
      </c>
      <c r="R70" s="101">
        <v>0</v>
      </c>
      <c r="S70" s="101">
        <v>0</v>
      </c>
      <c r="T70" s="101">
        <v>0</v>
      </c>
      <c r="U70" s="101">
        <v>0</v>
      </c>
      <c r="V70" s="101">
        <v>0</v>
      </c>
      <c r="W70" s="101">
        <v>0</v>
      </c>
      <c r="X70" s="101">
        <v>0</v>
      </c>
      <c r="Y70" s="101">
        <v>0</v>
      </c>
      <c r="Z70" s="101">
        <v>0</v>
      </c>
      <c r="AA70" s="101">
        <v>0</v>
      </c>
      <c r="AB70" s="101">
        <v>0</v>
      </c>
      <c r="AC70" s="101">
        <v>0</v>
      </c>
      <c r="AD70" s="101">
        <v>0</v>
      </c>
      <c r="AE70" s="101">
        <v>0</v>
      </c>
      <c r="AF70" s="101">
        <v>0</v>
      </c>
      <c r="AG70" s="101">
        <v>0</v>
      </c>
      <c r="AH70" s="101">
        <v>0</v>
      </c>
      <c r="AI70" s="101">
        <v>0</v>
      </c>
      <c r="AJ70" s="101">
        <v>0</v>
      </c>
      <c r="AK70" s="101">
        <v>0</v>
      </c>
      <c r="AL70" s="101">
        <v>0</v>
      </c>
      <c r="AM70" s="101">
        <v>0</v>
      </c>
      <c r="AN70" s="101">
        <v>0</v>
      </c>
      <c r="AO70" s="101">
        <v>0</v>
      </c>
      <c r="AP70" s="101">
        <v>0</v>
      </c>
      <c r="AQ70" s="101">
        <v>0</v>
      </c>
      <c r="AR70" s="101">
        <v>0</v>
      </c>
      <c r="AS70" s="101">
        <v>0</v>
      </c>
      <c r="AT70" s="101">
        <v>0</v>
      </c>
      <c r="AU70" s="101">
        <v>0</v>
      </c>
      <c r="AV70" s="101">
        <v>0</v>
      </c>
      <c r="AW70" s="101">
        <v>0</v>
      </c>
      <c r="AX70" s="101">
        <v>0</v>
      </c>
      <c r="AY70" s="101">
        <v>0</v>
      </c>
      <c r="AZ70" s="101">
        <v>0</v>
      </c>
      <c r="BA70" s="101">
        <v>0</v>
      </c>
      <c r="BB70" s="101">
        <v>0</v>
      </c>
      <c r="BC70" s="101">
        <v>0</v>
      </c>
      <c r="BD70" s="101">
        <v>0</v>
      </c>
      <c r="BE70" s="101">
        <v>0</v>
      </c>
      <c r="BF70" s="101">
        <v>0</v>
      </c>
      <c r="BG70" s="101">
        <v>0</v>
      </c>
      <c r="BH70" s="101">
        <v>0</v>
      </c>
      <c r="BI70" s="101">
        <v>0</v>
      </c>
      <c r="BJ70" s="101">
        <v>0</v>
      </c>
      <c r="BK70" s="101">
        <v>0</v>
      </c>
      <c r="BL70" s="101">
        <v>0</v>
      </c>
      <c r="BM70" s="101">
        <v>0</v>
      </c>
      <c r="BN70" s="101">
        <v>0</v>
      </c>
      <c r="BO70" s="101">
        <v>0</v>
      </c>
      <c r="BP70" s="101">
        <v>0</v>
      </c>
      <c r="BQ70" s="101">
        <v>0</v>
      </c>
      <c r="BR70" s="101">
        <v>0</v>
      </c>
      <c r="BS70" s="101">
        <v>0</v>
      </c>
      <c r="BT70" s="101">
        <v>0</v>
      </c>
      <c r="BU70" s="101">
        <v>0</v>
      </c>
      <c r="BV70" s="101">
        <v>0</v>
      </c>
      <c r="BW70" s="101">
        <v>0</v>
      </c>
      <c r="BX70" s="101">
        <v>0</v>
      </c>
      <c r="BY70" s="101">
        <v>0</v>
      </c>
      <c r="BZ70" s="101">
        <v>0</v>
      </c>
      <c r="CA70" s="101">
        <v>0</v>
      </c>
      <c r="CB70" s="101">
        <v>0</v>
      </c>
      <c r="CC70" s="101">
        <v>0</v>
      </c>
      <c r="CD70" s="101">
        <v>0</v>
      </c>
      <c r="CE70" s="101">
        <v>0</v>
      </c>
      <c r="CF70" s="101">
        <v>0</v>
      </c>
      <c r="CG70" s="101">
        <v>0</v>
      </c>
      <c r="CH70" s="101">
        <v>0</v>
      </c>
      <c r="CI70" s="101">
        <v>0</v>
      </c>
      <c r="CJ70" s="101">
        <v>0</v>
      </c>
      <c r="CK70" s="132" t="s">
        <v>105</v>
      </c>
    </row>
    <row r="71" spans="1:90" ht="31.5" x14ac:dyDescent="0.25">
      <c r="A71" s="34"/>
      <c r="B71" s="101" t="s">
        <v>179</v>
      </c>
      <c r="C71" s="210" t="s">
        <v>180</v>
      </c>
      <c r="D71" s="101" t="s">
        <v>91</v>
      </c>
      <c r="E71" s="101">
        <v>0</v>
      </c>
      <c r="F71" s="101">
        <v>0</v>
      </c>
      <c r="G71" s="101">
        <v>0</v>
      </c>
      <c r="H71" s="101">
        <v>0</v>
      </c>
      <c r="I71" s="101">
        <v>0</v>
      </c>
      <c r="J71" s="101">
        <v>0</v>
      </c>
      <c r="K71" s="101">
        <v>0</v>
      </c>
      <c r="L71" s="101">
        <v>0</v>
      </c>
      <c r="M71" s="101">
        <v>0</v>
      </c>
      <c r="N71" s="101">
        <v>0</v>
      </c>
      <c r="O71" s="101">
        <v>0</v>
      </c>
      <c r="P71" s="101">
        <v>0</v>
      </c>
      <c r="Q71" s="101">
        <v>0</v>
      </c>
      <c r="R71" s="101">
        <v>0</v>
      </c>
      <c r="S71" s="101">
        <v>0</v>
      </c>
      <c r="T71" s="101">
        <v>0</v>
      </c>
      <c r="U71" s="101">
        <v>0</v>
      </c>
      <c r="V71" s="101">
        <v>0</v>
      </c>
      <c r="W71" s="101">
        <v>0</v>
      </c>
      <c r="X71" s="101">
        <v>0</v>
      </c>
      <c r="Y71" s="101">
        <v>0</v>
      </c>
      <c r="Z71" s="101">
        <v>0</v>
      </c>
      <c r="AA71" s="101">
        <v>0</v>
      </c>
      <c r="AB71" s="101">
        <v>0</v>
      </c>
      <c r="AC71" s="101">
        <v>0</v>
      </c>
      <c r="AD71" s="101">
        <v>0</v>
      </c>
      <c r="AE71" s="101">
        <v>0</v>
      </c>
      <c r="AF71" s="101">
        <v>0</v>
      </c>
      <c r="AG71" s="101">
        <v>0</v>
      </c>
      <c r="AH71" s="101">
        <v>0</v>
      </c>
      <c r="AI71" s="101">
        <v>0</v>
      </c>
      <c r="AJ71" s="101">
        <v>0</v>
      </c>
      <c r="AK71" s="101">
        <v>0</v>
      </c>
      <c r="AL71" s="101">
        <v>0</v>
      </c>
      <c r="AM71" s="101">
        <v>0</v>
      </c>
      <c r="AN71" s="101">
        <v>0</v>
      </c>
      <c r="AO71" s="101">
        <v>0</v>
      </c>
      <c r="AP71" s="101">
        <v>0</v>
      </c>
      <c r="AQ71" s="101">
        <v>0</v>
      </c>
      <c r="AR71" s="101">
        <v>0</v>
      </c>
      <c r="AS71" s="101">
        <v>0</v>
      </c>
      <c r="AT71" s="101">
        <v>0</v>
      </c>
      <c r="AU71" s="101">
        <v>0</v>
      </c>
      <c r="AV71" s="101">
        <v>0</v>
      </c>
      <c r="AW71" s="101">
        <v>0</v>
      </c>
      <c r="AX71" s="101">
        <v>0</v>
      </c>
      <c r="AY71" s="101">
        <v>0</v>
      </c>
      <c r="AZ71" s="101">
        <v>0</v>
      </c>
      <c r="BA71" s="101">
        <v>0</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0</v>
      </c>
      <c r="BQ71" s="101">
        <v>0</v>
      </c>
      <c r="BR71" s="101">
        <v>0</v>
      </c>
      <c r="BS71" s="101">
        <v>0</v>
      </c>
      <c r="BT71" s="101">
        <v>0</v>
      </c>
      <c r="BU71" s="101">
        <v>0</v>
      </c>
      <c r="BV71" s="101">
        <v>0</v>
      </c>
      <c r="BW71" s="101">
        <v>0</v>
      </c>
      <c r="BX71" s="101">
        <v>0</v>
      </c>
      <c r="BY71" s="101">
        <v>0</v>
      </c>
      <c r="BZ71" s="101">
        <v>0</v>
      </c>
      <c r="CA71" s="101">
        <v>0</v>
      </c>
      <c r="CB71" s="101">
        <v>0</v>
      </c>
      <c r="CC71" s="101">
        <v>0</v>
      </c>
      <c r="CD71" s="101">
        <v>0</v>
      </c>
      <c r="CE71" s="101">
        <v>0</v>
      </c>
      <c r="CF71" s="101">
        <v>0</v>
      </c>
      <c r="CG71" s="101">
        <v>0</v>
      </c>
      <c r="CH71" s="101">
        <v>0</v>
      </c>
      <c r="CI71" s="101">
        <v>0</v>
      </c>
      <c r="CJ71" s="101">
        <v>0</v>
      </c>
      <c r="CK71" s="132" t="s">
        <v>105</v>
      </c>
    </row>
    <row r="72" spans="1:90" ht="31.5" x14ac:dyDescent="0.25">
      <c r="A72" s="34">
        <v>4</v>
      </c>
      <c r="B72" s="105" t="s">
        <v>181</v>
      </c>
      <c r="C72" s="469" t="s">
        <v>182</v>
      </c>
      <c r="D72" s="105" t="s">
        <v>91</v>
      </c>
      <c r="E72" s="105">
        <v>0</v>
      </c>
      <c r="F72" s="105">
        <v>0</v>
      </c>
      <c r="G72" s="105">
        <v>0</v>
      </c>
      <c r="H72" s="105">
        <v>0</v>
      </c>
      <c r="I72" s="105">
        <v>0</v>
      </c>
      <c r="J72" s="105">
        <v>0</v>
      </c>
      <c r="K72" s="105">
        <v>0</v>
      </c>
      <c r="L72" s="105">
        <v>0</v>
      </c>
      <c r="M72" s="105">
        <v>0</v>
      </c>
      <c r="N72" s="105">
        <v>0</v>
      </c>
      <c r="O72" s="105">
        <v>0</v>
      </c>
      <c r="P72" s="105">
        <v>0</v>
      </c>
      <c r="Q72" s="105">
        <v>0</v>
      </c>
      <c r="R72" s="105">
        <v>0</v>
      </c>
      <c r="S72" s="105">
        <v>0</v>
      </c>
      <c r="T72" s="105">
        <v>0</v>
      </c>
      <c r="U72" s="105">
        <v>0</v>
      </c>
      <c r="V72" s="105">
        <v>0</v>
      </c>
      <c r="W72" s="105">
        <v>0</v>
      </c>
      <c r="X72" s="105">
        <v>0</v>
      </c>
      <c r="Y72" s="105">
        <v>0</v>
      </c>
      <c r="Z72" s="105">
        <v>0</v>
      </c>
      <c r="AA72" s="105">
        <v>0</v>
      </c>
      <c r="AB72" s="105">
        <v>0</v>
      </c>
      <c r="AC72" s="105">
        <v>0</v>
      </c>
      <c r="AD72" s="105">
        <v>0</v>
      </c>
      <c r="AE72" s="105">
        <v>0</v>
      </c>
      <c r="AF72" s="105">
        <v>0</v>
      </c>
      <c r="AG72" s="105">
        <v>0</v>
      </c>
      <c r="AH72" s="105">
        <v>0</v>
      </c>
      <c r="AI72" s="105">
        <v>0</v>
      </c>
      <c r="AJ72" s="105">
        <v>0</v>
      </c>
      <c r="AK72" s="105">
        <v>0</v>
      </c>
      <c r="AL72" s="105">
        <v>0</v>
      </c>
      <c r="AM72" s="105">
        <v>0</v>
      </c>
      <c r="AN72" s="105">
        <v>0</v>
      </c>
      <c r="AO72" s="105">
        <v>0</v>
      </c>
      <c r="AP72" s="105">
        <v>0</v>
      </c>
      <c r="AQ72" s="105">
        <v>0</v>
      </c>
      <c r="AR72" s="105">
        <v>0</v>
      </c>
      <c r="AS72" s="105">
        <v>0</v>
      </c>
      <c r="AT72" s="105">
        <v>0</v>
      </c>
      <c r="AU72" s="105">
        <v>0</v>
      </c>
      <c r="AV72" s="105">
        <v>0</v>
      </c>
      <c r="AW72" s="105">
        <v>0</v>
      </c>
      <c r="AX72" s="105">
        <v>0</v>
      </c>
      <c r="AY72" s="105">
        <v>0</v>
      </c>
      <c r="AZ72" s="105">
        <v>0</v>
      </c>
      <c r="BA72" s="105">
        <v>0</v>
      </c>
      <c r="BB72" s="105">
        <v>0</v>
      </c>
      <c r="BC72" s="105">
        <v>0</v>
      </c>
      <c r="BD72" s="105">
        <v>0</v>
      </c>
      <c r="BE72" s="105">
        <v>0</v>
      </c>
      <c r="BF72" s="105">
        <v>0</v>
      </c>
      <c r="BG72" s="105">
        <v>0</v>
      </c>
      <c r="BH72" s="105">
        <v>0</v>
      </c>
      <c r="BI72" s="105">
        <v>0</v>
      </c>
      <c r="BJ72" s="105">
        <v>0</v>
      </c>
      <c r="BK72" s="105">
        <v>0</v>
      </c>
      <c r="BL72" s="105">
        <v>0</v>
      </c>
      <c r="BM72" s="105">
        <v>0</v>
      </c>
      <c r="BN72" s="105">
        <v>0</v>
      </c>
      <c r="BO72" s="105">
        <v>0</v>
      </c>
      <c r="BP72" s="105">
        <v>0</v>
      </c>
      <c r="BQ72" s="105">
        <v>0</v>
      </c>
      <c r="BR72" s="105">
        <v>0</v>
      </c>
      <c r="BS72" s="105">
        <v>0</v>
      </c>
      <c r="BT72" s="105">
        <v>0</v>
      </c>
      <c r="BU72" s="105">
        <v>0</v>
      </c>
      <c r="BV72" s="105">
        <v>0</v>
      </c>
      <c r="BW72" s="105">
        <v>0</v>
      </c>
      <c r="BX72" s="105">
        <v>0</v>
      </c>
      <c r="BY72" s="105">
        <v>0</v>
      </c>
      <c r="BZ72" s="105">
        <v>0</v>
      </c>
      <c r="CA72" s="105">
        <v>0</v>
      </c>
      <c r="CB72" s="105">
        <v>0</v>
      </c>
      <c r="CC72" s="105">
        <v>0</v>
      </c>
      <c r="CD72" s="105">
        <v>0</v>
      </c>
      <c r="CE72" s="105">
        <v>0</v>
      </c>
      <c r="CF72" s="105">
        <v>0</v>
      </c>
      <c r="CG72" s="105">
        <v>0</v>
      </c>
      <c r="CH72" s="105">
        <v>0</v>
      </c>
      <c r="CI72" s="105">
        <v>0</v>
      </c>
      <c r="CJ72" s="105">
        <v>0</v>
      </c>
      <c r="CK72" s="131" t="s">
        <v>105</v>
      </c>
      <c r="CL72" s="104"/>
    </row>
    <row r="73" spans="1:90" ht="31.5" x14ac:dyDescent="0.25">
      <c r="A73" s="46">
        <v>5</v>
      </c>
      <c r="B73" s="105" t="s">
        <v>183</v>
      </c>
      <c r="C73" s="209" t="s">
        <v>184</v>
      </c>
      <c r="D73" s="105" t="s">
        <v>91</v>
      </c>
      <c r="E73" s="105">
        <v>0</v>
      </c>
      <c r="F73" s="105">
        <v>0</v>
      </c>
      <c r="G73" s="105">
        <v>0</v>
      </c>
      <c r="H73" s="105">
        <v>0</v>
      </c>
      <c r="I73" s="105">
        <v>0</v>
      </c>
      <c r="J73" s="105">
        <v>0</v>
      </c>
      <c r="K73" s="131">
        <v>0</v>
      </c>
      <c r="L73" s="105">
        <v>0</v>
      </c>
      <c r="M73" s="105">
        <v>0</v>
      </c>
      <c r="N73" s="105">
        <v>0</v>
      </c>
      <c r="O73" s="105">
        <v>0</v>
      </c>
      <c r="P73" s="105">
        <v>0</v>
      </c>
      <c r="Q73" s="105">
        <v>0</v>
      </c>
      <c r="R73" s="131">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c r="AN73" s="105">
        <v>0</v>
      </c>
      <c r="AO73" s="105">
        <v>0</v>
      </c>
      <c r="AP73" s="105">
        <v>0</v>
      </c>
      <c r="AQ73" s="105">
        <v>0</v>
      </c>
      <c r="AR73" s="105">
        <v>0</v>
      </c>
      <c r="AS73" s="105">
        <v>0</v>
      </c>
      <c r="AT73" s="105">
        <v>0</v>
      </c>
      <c r="AU73" s="105">
        <v>0</v>
      </c>
      <c r="AV73" s="105">
        <v>0</v>
      </c>
      <c r="AW73" s="105">
        <v>0</v>
      </c>
      <c r="AX73" s="105">
        <v>0</v>
      </c>
      <c r="AY73" s="105">
        <v>0</v>
      </c>
      <c r="AZ73" s="105">
        <v>0</v>
      </c>
      <c r="BA73" s="105">
        <v>0</v>
      </c>
      <c r="BB73" s="105">
        <v>0</v>
      </c>
      <c r="BC73" s="105">
        <v>0</v>
      </c>
      <c r="BD73" s="105">
        <v>0</v>
      </c>
      <c r="BE73" s="105">
        <v>0</v>
      </c>
      <c r="BF73" s="105">
        <v>0</v>
      </c>
      <c r="BG73" s="105">
        <v>0</v>
      </c>
      <c r="BH73" s="105">
        <v>0</v>
      </c>
      <c r="BI73" s="105">
        <v>0</v>
      </c>
      <c r="BJ73" s="105">
        <v>0</v>
      </c>
      <c r="BK73" s="105">
        <v>0</v>
      </c>
      <c r="BL73" s="105">
        <v>0</v>
      </c>
      <c r="BM73" s="105">
        <v>0</v>
      </c>
      <c r="BN73" s="105">
        <v>0</v>
      </c>
      <c r="BO73" s="105">
        <v>0</v>
      </c>
      <c r="BP73" s="105">
        <v>0</v>
      </c>
      <c r="BQ73" s="105">
        <v>0</v>
      </c>
      <c r="BR73" s="105">
        <v>0</v>
      </c>
      <c r="BS73" s="105">
        <v>0</v>
      </c>
      <c r="BT73" s="105">
        <v>0</v>
      </c>
      <c r="BU73" s="105">
        <v>0</v>
      </c>
      <c r="BV73" s="105">
        <v>0</v>
      </c>
      <c r="BW73" s="105">
        <v>0</v>
      </c>
      <c r="BX73" s="105">
        <v>0</v>
      </c>
      <c r="BY73" s="105">
        <v>0</v>
      </c>
      <c r="BZ73" s="105">
        <v>0</v>
      </c>
      <c r="CA73" s="105">
        <v>0</v>
      </c>
      <c r="CB73" s="105">
        <v>0</v>
      </c>
      <c r="CC73" s="105">
        <v>0</v>
      </c>
      <c r="CD73" s="105">
        <v>0</v>
      </c>
      <c r="CE73" s="105">
        <v>0</v>
      </c>
      <c r="CF73" s="105">
        <v>0</v>
      </c>
      <c r="CG73" s="105">
        <v>0</v>
      </c>
      <c r="CH73" s="105">
        <v>0</v>
      </c>
      <c r="CI73" s="105">
        <v>0</v>
      </c>
      <c r="CJ73" s="105">
        <v>0</v>
      </c>
      <c r="CK73" s="131" t="s">
        <v>105</v>
      </c>
      <c r="CL73" s="104"/>
    </row>
    <row r="74" spans="1:90" x14ac:dyDescent="0.25">
      <c r="A74" s="46">
        <v>6</v>
      </c>
      <c r="B74" s="105" t="s">
        <v>185</v>
      </c>
      <c r="C74" s="209" t="s">
        <v>186</v>
      </c>
      <c r="D74" s="105" t="s">
        <v>91</v>
      </c>
      <c r="E74" s="105">
        <f t="shared" ref="E74:AJ74" si="56">SUM(E75:E78)</f>
        <v>0</v>
      </c>
      <c r="F74" s="105">
        <f t="shared" si="56"/>
        <v>0</v>
      </c>
      <c r="G74" s="105">
        <f t="shared" si="56"/>
        <v>0</v>
      </c>
      <c r="H74" s="105">
        <f t="shared" si="56"/>
        <v>0</v>
      </c>
      <c r="I74" s="105">
        <f t="shared" si="56"/>
        <v>0</v>
      </c>
      <c r="J74" s="105">
        <f t="shared" si="56"/>
        <v>0</v>
      </c>
      <c r="K74" s="105">
        <f t="shared" si="56"/>
        <v>0</v>
      </c>
      <c r="L74" s="105">
        <f t="shared" si="56"/>
        <v>0</v>
      </c>
      <c r="M74" s="105">
        <f t="shared" si="56"/>
        <v>0</v>
      </c>
      <c r="N74" s="105">
        <f t="shared" si="56"/>
        <v>0</v>
      </c>
      <c r="O74" s="105">
        <f t="shared" si="56"/>
        <v>0</v>
      </c>
      <c r="P74" s="105">
        <f t="shared" si="56"/>
        <v>0</v>
      </c>
      <c r="Q74" s="105">
        <f t="shared" si="56"/>
        <v>0</v>
      </c>
      <c r="R74" s="105">
        <f t="shared" si="56"/>
        <v>0</v>
      </c>
      <c r="S74" s="105">
        <f t="shared" si="56"/>
        <v>0</v>
      </c>
      <c r="T74" s="105">
        <f t="shared" si="56"/>
        <v>0</v>
      </c>
      <c r="U74" s="105">
        <f t="shared" si="56"/>
        <v>0</v>
      </c>
      <c r="V74" s="105">
        <f t="shared" si="56"/>
        <v>0</v>
      </c>
      <c r="W74" s="105">
        <f t="shared" si="56"/>
        <v>0</v>
      </c>
      <c r="X74" s="105">
        <f t="shared" si="56"/>
        <v>0</v>
      </c>
      <c r="Y74" s="105">
        <f t="shared" si="56"/>
        <v>0</v>
      </c>
      <c r="Z74" s="105">
        <f t="shared" si="56"/>
        <v>0</v>
      </c>
      <c r="AA74" s="105">
        <f t="shared" si="56"/>
        <v>0</v>
      </c>
      <c r="AB74" s="105">
        <f t="shared" si="56"/>
        <v>0</v>
      </c>
      <c r="AC74" s="105">
        <f t="shared" si="56"/>
        <v>0</v>
      </c>
      <c r="AD74" s="105">
        <f t="shared" si="56"/>
        <v>0</v>
      </c>
      <c r="AE74" s="105">
        <f t="shared" si="56"/>
        <v>0</v>
      </c>
      <c r="AF74" s="105">
        <f t="shared" si="56"/>
        <v>0</v>
      </c>
      <c r="AG74" s="105">
        <f t="shared" si="56"/>
        <v>0</v>
      </c>
      <c r="AH74" s="105">
        <f t="shared" si="56"/>
        <v>0</v>
      </c>
      <c r="AI74" s="105">
        <f t="shared" si="56"/>
        <v>0</v>
      </c>
      <c r="AJ74" s="105">
        <f t="shared" si="56"/>
        <v>0</v>
      </c>
      <c r="AK74" s="105">
        <f t="shared" ref="AK74:BP74" si="57">SUM(AK75:AK78)</f>
        <v>0</v>
      </c>
      <c r="AL74" s="105">
        <f t="shared" si="57"/>
        <v>0</v>
      </c>
      <c r="AM74" s="105">
        <f t="shared" si="57"/>
        <v>0</v>
      </c>
      <c r="AN74" s="105">
        <f t="shared" si="57"/>
        <v>0</v>
      </c>
      <c r="AO74" s="105">
        <f t="shared" si="57"/>
        <v>0</v>
      </c>
      <c r="AP74" s="105">
        <f t="shared" si="57"/>
        <v>0</v>
      </c>
      <c r="AQ74" s="105">
        <f t="shared" si="57"/>
        <v>0</v>
      </c>
      <c r="AR74" s="105">
        <f t="shared" si="57"/>
        <v>0</v>
      </c>
      <c r="AS74" s="105">
        <f t="shared" si="57"/>
        <v>0</v>
      </c>
      <c r="AT74" s="105">
        <f t="shared" si="57"/>
        <v>0</v>
      </c>
      <c r="AU74" s="105">
        <f t="shared" si="57"/>
        <v>0</v>
      </c>
      <c r="AV74" s="105">
        <f t="shared" si="57"/>
        <v>0</v>
      </c>
      <c r="AW74" s="105">
        <f t="shared" si="57"/>
        <v>0</v>
      </c>
      <c r="AX74" s="105">
        <f t="shared" si="57"/>
        <v>0</v>
      </c>
      <c r="AY74" s="105">
        <f t="shared" si="57"/>
        <v>0</v>
      </c>
      <c r="AZ74" s="105">
        <f t="shared" si="57"/>
        <v>0</v>
      </c>
      <c r="BA74" s="105">
        <f t="shared" si="57"/>
        <v>0</v>
      </c>
      <c r="BB74" s="105">
        <f t="shared" si="57"/>
        <v>0</v>
      </c>
      <c r="BC74" s="105">
        <f t="shared" si="57"/>
        <v>0</v>
      </c>
      <c r="BD74" s="105">
        <f t="shared" si="57"/>
        <v>0</v>
      </c>
      <c r="BE74" s="105">
        <f t="shared" si="57"/>
        <v>0</v>
      </c>
      <c r="BF74" s="105">
        <f t="shared" si="57"/>
        <v>0</v>
      </c>
      <c r="BG74" s="105">
        <f t="shared" si="57"/>
        <v>0</v>
      </c>
      <c r="BH74" s="105">
        <f t="shared" si="57"/>
        <v>0</v>
      </c>
      <c r="BI74" s="105">
        <f t="shared" si="57"/>
        <v>0</v>
      </c>
      <c r="BJ74" s="105">
        <f t="shared" si="57"/>
        <v>0</v>
      </c>
      <c r="BK74" s="105">
        <f t="shared" si="57"/>
        <v>0</v>
      </c>
      <c r="BL74" s="105">
        <f t="shared" si="57"/>
        <v>0</v>
      </c>
      <c r="BM74" s="105">
        <f t="shared" si="57"/>
        <v>0</v>
      </c>
      <c r="BN74" s="105">
        <f t="shared" si="57"/>
        <v>0</v>
      </c>
      <c r="BO74" s="105">
        <f t="shared" si="57"/>
        <v>0</v>
      </c>
      <c r="BP74" s="105">
        <f t="shared" si="57"/>
        <v>0</v>
      </c>
      <c r="BQ74" s="105">
        <f t="shared" ref="BQ74:CJ74" si="58">SUM(BQ75:BQ78)</f>
        <v>0</v>
      </c>
      <c r="BR74" s="105">
        <f t="shared" si="58"/>
        <v>0</v>
      </c>
      <c r="BS74" s="105">
        <f t="shared" si="58"/>
        <v>0</v>
      </c>
      <c r="BT74" s="105">
        <f t="shared" si="58"/>
        <v>0</v>
      </c>
      <c r="BU74" s="105">
        <f t="shared" si="58"/>
        <v>0</v>
      </c>
      <c r="BV74" s="105">
        <f t="shared" si="58"/>
        <v>0</v>
      </c>
      <c r="BW74" s="105">
        <f t="shared" si="58"/>
        <v>0</v>
      </c>
      <c r="BX74" s="105">
        <f t="shared" si="58"/>
        <v>0</v>
      </c>
      <c r="BY74" s="105">
        <f t="shared" si="58"/>
        <v>0</v>
      </c>
      <c r="BZ74" s="105">
        <f t="shared" si="58"/>
        <v>0</v>
      </c>
      <c r="CA74" s="105">
        <f t="shared" si="58"/>
        <v>0</v>
      </c>
      <c r="CB74" s="105">
        <f t="shared" si="58"/>
        <v>0</v>
      </c>
      <c r="CC74" s="105">
        <f t="shared" si="58"/>
        <v>0</v>
      </c>
      <c r="CD74" s="105">
        <f t="shared" si="58"/>
        <v>0</v>
      </c>
      <c r="CE74" s="105">
        <f t="shared" si="58"/>
        <v>0</v>
      </c>
      <c r="CF74" s="105">
        <f t="shared" si="58"/>
        <v>0</v>
      </c>
      <c r="CG74" s="105">
        <f t="shared" si="58"/>
        <v>0</v>
      </c>
      <c r="CH74" s="105">
        <f t="shared" si="58"/>
        <v>0</v>
      </c>
      <c r="CI74" s="105">
        <f t="shared" si="58"/>
        <v>0</v>
      </c>
      <c r="CJ74" s="105">
        <f t="shared" si="58"/>
        <v>0</v>
      </c>
      <c r="CK74" s="131" t="s">
        <v>105</v>
      </c>
      <c r="CL74" s="104"/>
    </row>
    <row r="75" spans="1:90" s="104" customFormat="1" x14ac:dyDescent="0.25">
      <c r="B75" s="491" t="s">
        <v>185</v>
      </c>
      <c r="C75" s="516" t="str">
        <f>'2'!C73</f>
        <v>Приемник П-900 для поиска места повреждения кабеля</v>
      </c>
      <c r="D75" s="490" t="str">
        <f>'2'!D73</f>
        <v>I_102PESCR2</v>
      </c>
      <c r="E75" s="490">
        <v>0</v>
      </c>
      <c r="F75" s="490">
        <v>0</v>
      </c>
      <c r="G75" s="490">
        <v>0</v>
      </c>
      <c r="H75" s="490">
        <v>0</v>
      </c>
      <c r="I75" s="490">
        <v>0</v>
      </c>
      <c r="J75" s="490">
        <v>0</v>
      </c>
      <c r="K75" s="521" t="s">
        <v>379</v>
      </c>
      <c r="L75" s="522" t="s">
        <v>105</v>
      </c>
      <c r="M75" s="522" t="s">
        <v>105</v>
      </c>
      <c r="N75" s="522" t="s">
        <v>105</v>
      </c>
      <c r="O75" s="522" t="s">
        <v>105</v>
      </c>
      <c r="P75" s="522" t="s">
        <v>105</v>
      </c>
      <c r="Q75" s="522" t="s">
        <v>105</v>
      </c>
      <c r="R75" s="522" t="s">
        <v>105</v>
      </c>
      <c r="S75" s="490">
        <v>0</v>
      </c>
      <c r="T75" s="490">
        <v>0</v>
      </c>
      <c r="U75" s="490">
        <v>0</v>
      </c>
      <c r="V75" s="490">
        <v>0</v>
      </c>
      <c r="W75" s="490">
        <v>0</v>
      </c>
      <c r="X75" s="490">
        <v>0</v>
      </c>
      <c r="Y75" s="490">
        <v>0</v>
      </c>
      <c r="Z75" s="490">
        <v>0</v>
      </c>
      <c r="AA75" s="490">
        <v>0</v>
      </c>
      <c r="AB75" s="490">
        <v>0</v>
      </c>
      <c r="AC75" s="490">
        <v>0</v>
      </c>
      <c r="AD75" s="490">
        <v>0</v>
      </c>
      <c r="AE75" s="490">
        <v>0</v>
      </c>
      <c r="AF75" s="490">
        <v>0</v>
      </c>
      <c r="AG75" s="490">
        <v>0</v>
      </c>
      <c r="AH75" s="490">
        <v>0</v>
      </c>
      <c r="AI75" s="490">
        <v>0</v>
      </c>
      <c r="AJ75" s="490">
        <v>0</v>
      </c>
      <c r="AK75" s="490">
        <v>0</v>
      </c>
      <c r="AL75" s="490">
        <v>0</v>
      </c>
      <c r="AM75" s="521" t="s">
        <v>379</v>
      </c>
      <c r="AN75" s="522" t="s">
        <v>105</v>
      </c>
      <c r="AO75" s="522" t="s">
        <v>105</v>
      </c>
      <c r="AP75" s="522" t="s">
        <v>105</v>
      </c>
      <c r="AQ75" s="522" t="s">
        <v>105</v>
      </c>
      <c r="AR75" s="522" t="s">
        <v>105</v>
      </c>
      <c r="AS75" s="522" t="s">
        <v>105</v>
      </c>
      <c r="AT75" s="522" t="s">
        <v>105</v>
      </c>
      <c r="AU75" s="490">
        <v>0</v>
      </c>
      <c r="AV75" s="490">
        <v>0</v>
      </c>
      <c r="AW75" s="490">
        <v>0</v>
      </c>
      <c r="AX75" s="490">
        <v>0</v>
      </c>
      <c r="AY75" s="490">
        <v>0</v>
      </c>
      <c r="AZ75" s="490">
        <v>0</v>
      </c>
      <c r="BA75" s="490">
        <v>0</v>
      </c>
      <c r="BB75" s="522" t="s">
        <v>105</v>
      </c>
      <c r="BC75" s="522" t="s">
        <v>105</v>
      </c>
      <c r="BD75" s="522" t="s">
        <v>105</v>
      </c>
      <c r="BE75" s="522" t="s">
        <v>105</v>
      </c>
      <c r="BF75" s="522" t="s">
        <v>105</v>
      </c>
      <c r="BG75" s="522" t="s">
        <v>105</v>
      </c>
      <c r="BH75" s="522" t="s">
        <v>105</v>
      </c>
      <c r="BI75" s="490">
        <v>0</v>
      </c>
      <c r="BJ75" s="490">
        <v>0</v>
      </c>
      <c r="BK75" s="490">
        <v>0</v>
      </c>
      <c r="BL75" s="490">
        <v>0</v>
      </c>
      <c r="BM75" s="490">
        <v>0</v>
      </c>
      <c r="BN75" s="490">
        <v>0</v>
      </c>
      <c r="BO75" s="490">
        <v>0</v>
      </c>
      <c r="BP75" s="522" t="s">
        <v>105</v>
      </c>
      <c r="BQ75" s="522" t="s">
        <v>105</v>
      </c>
      <c r="BR75" s="522" t="s">
        <v>105</v>
      </c>
      <c r="BS75" s="522" t="s">
        <v>105</v>
      </c>
      <c r="BT75" s="522" t="s">
        <v>105</v>
      </c>
      <c r="BU75" s="522" t="s">
        <v>105</v>
      </c>
      <c r="BV75" s="522" t="s">
        <v>105</v>
      </c>
      <c r="BW75" s="490">
        <v>0</v>
      </c>
      <c r="BX75" s="490">
        <v>0</v>
      </c>
      <c r="BY75" s="490">
        <v>0</v>
      </c>
      <c r="BZ75" s="490">
        <v>0</v>
      </c>
      <c r="CA75" s="490">
        <v>0</v>
      </c>
      <c r="CB75" s="490">
        <v>0</v>
      </c>
      <c r="CC75" s="521" t="s">
        <v>379</v>
      </c>
      <c r="CD75" s="522" t="s">
        <v>105</v>
      </c>
      <c r="CE75" s="522" t="s">
        <v>105</v>
      </c>
      <c r="CF75" s="522" t="s">
        <v>105</v>
      </c>
      <c r="CG75" s="522" t="s">
        <v>105</v>
      </c>
      <c r="CH75" s="522" t="s">
        <v>105</v>
      </c>
      <c r="CI75" s="522" t="s">
        <v>105</v>
      </c>
      <c r="CJ75" s="522" t="s">
        <v>105</v>
      </c>
      <c r="CK75" s="522" t="s">
        <v>105</v>
      </c>
    </row>
    <row r="76" spans="1:90" s="104" customFormat="1" ht="31.5" x14ac:dyDescent="0.25">
      <c r="B76" s="491" t="s">
        <v>185</v>
      </c>
      <c r="C76" s="516" t="str">
        <f>'2'!C74</f>
        <v>Аппарат АВ-50/70 для испытания изоляции силовых кабелей и твердых диэлектриков</v>
      </c>
      <c r="D76" s="490" t="str">
        <f>'2'!D74</f>
        <v>I_102PESCR3</v>
      </c>
      <c r="E76" s="490">
        <v>0</v>
      </c>
      <c r="F76" s="490">
        <v>0</v>
      </c>
      <c r="G76" s="490">
        <v>0</v>
      </c>
      <c r="H76" s="490">
        <v>0</v>
      </c>
      <c r="I76" s="490">
        <v>0</v>
      </c>
      <c r="J76" s="490">
        <v>0</v>
      </c>
      <c r="K76" s="521" t="s">
        <v>378</v>
      </c>
      <c r="L76" s="522" t="s">
        <v>105</v>
      </c>
      <c r="M76" s="522" t="s">
        <v>105</v>
      </c>
      <c r="N76" s="522" t="s">
        <v>105</v>
      </c>
      <c r="O76" s="522" t="s">
        <v>105</v>
      </c>
      <c r="P76" s="522" t="s">
        <v>105</v>
      </c>
      <c r="Q76" s="522" t="s">
        <v>105</v>
      </c>
      <c r="R76" s="522" t="s">
        <v>105</v>
      </c>
      <c r="S76" s="490">
        <v>0</v>
      </c>
      <c r="T76" s="490">
        <v>0</v>
      </c>
      <c r="U76" s="490">
        <v>0</v>
      </c>
      <c r="V76" s="490">
        <v>0</v>
      </c>
      <c r="W76" s="490">
        <v>0</v>
      </c>
      <c r="X76" s="490">
        <v>0</v>
      </c>
      <c r="Y76" s="490">
        <v>0</v>
      </c>
      <c r="Z76" s="490">
        <v>0</v>
      </c>
      <c r="AA76" s="490">
        <v>0</v>
      </c>
      <c r="AB76" s="490">
        <v>0</v>
      </c>
      <c r="AC76" s="490">
        <v>0</v>
      </c>
      <c r="AD76" s="490">
        <v>0</v>
      </c>
      <c r="AE76" s="490">
        <v>0</v>
      </c>
      <c r="AF76" s="490">
        <v>0</v>
      </c>
      <c r="AG76" s="490">
        <v>0</v>
      </c>
      <c r="AH76" s="490">
        <v>0</v>
      </c>
      <c r="AI76" s="490">
        <v>0</v>
      </c>
      <c r="AJ76" s="490">
        <v>0</v>
      </c>
      <c r="AK76" s="490">
        <v>0</v>
      </c>
      <c r="AL76" s="490">
        <v>0</v>
      </c>
      <c r="AM76" s="521" t="s">
        <v>378</v>
      </c>
      <c r="AN76" s="522" t="s">
        <v>105</v>
      </c>
      <c r="AO76" s="522" t="s">
        <v>105</v>
      </c>
      <c r="AP76" s="522" t="s">
        <v>105</v>
      </c>
      <c r="AQ76" s="522" t="s">
        <v>105</v>
      </c>
      <c r="AR76" s="522" t="s">
        <v>105</v>
      </c>
      <c r="AS76" s="522" t="s">
        <v>105</v>
      </c>
      <c r="AT76" s="522" t="s">
        <v>105</v>
      </c>
      <c r="AU76" s="490">
        <v>0</v>
      </c>
      <c r="AV76" s="490">
        <v>0</v>
      </c>
      <c r="AW76" s="490">
        <v>0</v>
      </c>
      <c r="AX76" s="490">
        <v>0</v>
      </c>
      <c r="AY76" s="490">
        <v>0</v>
      </c>
      <c r="AZ76" s="490">
        <v>0</v>
      </c>
      <c r="BA76" s="490">
        <v>0</v>
      </c>
      <c r="BB76" s="522" t="s">
        <v>105</v>
      </c>
      <c r="BC76" s="522" t="s">
        <v>105</v>
      </c>
      <c r="BD76" s="522" t="s">
        <v>105</v>
      </c>
      <c r="BE76" s="522" t="s">
        <v>105</v>
      </c>
      <c r="BF76" s="522" t="s">
        <v>105</v>
      </c>
      <c r="BG76" s="522" t="s">
        <v>105</v>
      </c>
      <c r="BH76" s="522" t="s">
        <v>105</v>
      </c>
      <c r="BI76" s="490">
        <v>0</v>
      </c>
      <c r="BJ76" s="490">
        <v>0</v>
      </c>
      <c r="BK76" s="490">
        <v>0</v>
      </c>
      <c r="BL76" s="490">
        <v>0</v>
      </c>
      <c r="BM76" s="490">
        <v>0</v>
      </c>
      <c r="BN76" s="490">
        <v>0</v>
      </c>
      <c r="BO76" s="490">
        <v>0</v>
      </c>
      <c r="BP76" s="522" t="s">
        <v>105</v>
      </c>
      <c r="BQ76" s="522" t="s">
        <v>105</v>
      </c>
      <c r="BR76" s="522" t="s">
        <v>105</v>
      </c>
      <c r="BS76" s="522" t="s">
        <v>105</v>
      </c>
      <c r="BT76" s="522" t="s">
        <v>105</v>
      </c>
      <c r="BU76" s="522" t="s">
        <v>105</v>
      </c>
      <c r="BV76" s="522" t="s">
        <v>105</v>
      </c>
      <c r="BW76" s="490">
        <v>0</v>
      </c>
      <c r="BX76" s="490">
        <v>0</v>
      </c>
      <c r="BY76" s="490">
        <v>0</v>
      </c>
      <c r="BZ76" s="490">
        <v>0</v>
      </c>
      <c r="CA76" s="490">
        <v>0</v>
      </c>
      <c r="CB76" s="490">
        <v>0</v>
      </c>
      <c r="CC76" s="521" t="s">
        <v>378</v>
      </c>
      <c r="CD76" s="522" t="s">
        <v>105</v>
      </c>
      <c r="CE76" s="522" t="s">
        <v>105</v>
      </c>
      <c r="CF76" s="522" t="s">
        <v>105</v>
      </c>
      <c r="CG76" s="522" t="s">
        <v>105</v>
      </c>
      <c r="CH76" s="522" t="s">
        <v>105</v>
      </c>
      <c r="CI76" s="522" t="s">
        <v>105</v>
      </c>
      <c r="CJ76" s="522" t="s">
        <v>105</v>
      </c>
      <c r="CK76" s="522" t="s">
        <v>105</v>
      </c>
    </row>
    <row r="77" spans="1:90" s="104" customFormat="1" x14ac:dyDescent="0.25">
      <c r="B77" s="491" t="s">
        <v>185</v>
      </c>
      <c r="C77" s="516" t="str">
        <f>'2'!C75</f>
        <v>Автомобиль УАЗ для перевозки оперативно-аварийных бригад</v>
      </c>
      <c r="D77" s="490" t="str">
        <f>'2'!D75</f>
        <v>I_102PESCR4</v>
      </c>
      <c r="E77" s="490">
        <v>0</v>
      </c>
      <c r="F77" s="490">
        <v>0</v>
      </c>
      <c r="G77" s="490">
        <v>0</v>
      </c>
      <c r="H77" s="490">
        <v>0</v>
      </c>
      <c r="I77" s="490">
        <v>0</v>
      </c>
      <c r="J77" s="490">
        <v>0</v>
      </c>
      <c r="K77" s="521" t="s">
        <v>379</v>
      </c>
      <c r="L77" s="522" t="s">
        <v>105</v>
      </c>
      <c r="M77" s="522" t="s">
        <v>105</v>
      </c>
      <c r="N77" s="522" t="s">
        <v>105</v>
      </c>
      <c r="O77" s="522" t="s">
        <v>105</v>
      </c>
      <c r="P77" s="522" t="s">
        <v>105</v>
      </c>
      <c r="Q77" s="522" t="s">
        <v>105</v>
      </c>
      <c r="R77" s="522" t="s">
        <v>105</v>
      </c>
      <c r="S77" s="490">
        <v>0</v>
      </c>
      <c r="T77" s="490">
        <v>0</v>
      </c>
      <c r="U77" s="490">
        <v>0</v>
      </c>
      <c r="V77" s="490">
        <v>0</v>
      </c>
      <c r="W77" s="490">
        <v>0</v>
      </c>
      <c r="X77" s="490">
        <v>0</v>
      </c>
      <c r="Y77" s="490">
        <v>0</v>
      </c>
      <c r="Z77" s="490">
        <v>0</v>
      </c>
      <c r="AA77" s="490">
        <v>0</v>
      </c>
      <c r="AB77" s="490">
        <v>0</v>
      </c>
      <c r="AC77" s="490">
        <v>0</v>
      </c>
      <c r="AD77" s="490">
        <v>0</v>
      </c>
      <c r="AE77" s="490">
        <v>0</v>
      </c>
      <c r="AF77" s="490">
        <v>0</v>
      </c>
      <c r="AG77" s="490">
        <v>0</v>
      </c>
      <c r="AH77" s="490">
        <v>0</v>
      </c>
      <c r="AI77" s="490">
        <v>0</v>
      </c>
      <c r="AJ77" s="490">
        <v>0</v>
      </c>
      <c r="AK77" s="490">
        <v>0</v>
      </c>
      <c r="AL77" s="490">
        <v>0</v>
      </c>
      <c r="AM77" s="521" t="s">
        <v>379</v>
      </c>
      <c r="AN77" s="522" t="s">
        <v>105</v>
      </c>
      <c r="AO77" s="522" t="s">
        <v>105</v>
      </c>
      <c r="AP77" s="522" t="s">
        <v>105</v>
      </c>
      <c r="AQ77" s="522" t="s">
        <v>105</v>
      </c>
      <c r="AR77" s="522" t="s">
        <v>105</v>
      </c>
      <c r="AS77" s="522" t="s">
        <v>105</v>
      </c>
      <c r="AT77" s="522" t="s">
        <v>105</v>
      </c>
      <c r="AU77" s="490">
        <v>0</v>
      </c>
      <c r="AV77" s="490">
        <v>0</v>
      </c>
      <c r="AW77" s="490">
        <v>0</v>
      </c>
      <c r="AX77" s="490">
        <v>0</v>
      </c>
      <c r="AY77" s="490">
        <v>0</v>
      </c>
      <c r="AZ77" s="490">
        <v>0</v>
      </c>
      <c r="BA77" s="490">
        <v>0</v>
      </c>
      <c r="BB77" s="522" t="s">
        <v>105</v>
      </c>
      <c r="BC77" s="522" t="s">
        <v>105</v>
      </c>
      <c r="BD77" s="522" t="s">
        <v>105</v>
      </c>
      <c r="BE77" s="522" t="s">
        <v>105</v>
      </c>
      <c r="BF77" s="522" t="s">
        <v>105</v>
      </c>
      <c r="BG77" s="522" t="s">
        <v>105</v>
      </c>
      <c r="BH77" s="522" t="s">
        <v>105</v>
      </c>
      <c r="BI77" s="490">
        <v>0</v>
      </c>
      <c r="BJ77" s="490">
        <v>0</v>
      </c>
      <c r="BK77" s="490">
        <v>0</v>
      </c>
      <c r="BL77" s="490">
        <v>0</v>
      </c>
      <c r="BM77" s="490">
        <v>0</v>
      </c>
      <c r="BN77" s="490">
        <v>0</v>
      </c>
      <c r="BO77" s="490">
        <v>0</v>
      </c>
      <c r="BP77" s="522" t="s">
        <v>105</v>
      </c>
      <c r="BQ77" s="522" t="s">
        <v>105</v>
      </c>
      <c r="BR77" s="522" t="s">
        <v>105</v>
      </c>
      <c r="BS77" s="522" t="s">
        <v>105</v>
      </c>
      <c r="BT77" s="522" t="s">
        <v>105</v>
      </c>
      <c r="BU77" s="522" t="s">
        <v>105</v>
      </c>
      <c r="BV77" s="522" t="s">
        <v>105</v>
      </c>
      <c r="BW77" s="490">
        <v>0</v>
      </c>
      <c r="BX77" s="490">
        <v>0</v>
      </c>
      <c r="BY77" s="490">
        <v>0</v>
      </c>
      <c r="BZ77" s="490">
        <v>0</v>
      </c>
      <c r="CA77" s="490">
        <v>0</v>
      </c>
      <c r="CB77" s="490">
        <v>0</v>
      </c>
      <c r="CC77" s="521" t="s">
        <v>379</v>
      </c>
      <c r="CD77" s="522" t="s">
        <v>105</v>
      </c>
      <c r="CE77" s="522" t="s">
        <v>105</v>
      </c>
      <c r="CF77" s="522" t="s">
        <v>105</v>
      </c>
      <c r="CG77" s="522" t="s">
        <v>105</v>
      </c>
      <c r="CH77" s="522" t="s">
        <v>105</v>
      </c>
      <c r="CI77" s="522" t="s">
        <v>105</v>
      </c>
      <c r="CJ77" s="522" t="s">
        <v>105</v>
      </c>
      <c r="CK77" s="522" t="s">
        <v>105</v>
      </c>
    </row>
    <row r="78" spans="1:90" s="104" customFormat="1" x14ac:dyDescent="0.25">
      <c r="B78" s="491" t="s">
        <v>185</v>
      </c>
      <c r="C78" s="516" t="str">
        <f>'2'!C76</f>
        <v>Бульдозер с навесной бурильной установкой</v>
      </c>
      <c r="D78" s="490" t="str">
        <f>'2'!D76</f>
        <v>I_102PESCR5</v>
      </c>
      <c r="E78" s="490">
        <v>0</v>
      </c>
      <c r="F78" s="490">
        <v>0</v>
      </c>
      <c r="G78" s="490">
        <v>0</v>
      </c>
      <c r="H78" s="490">
        <v>0</v>
      </c>
      <c r="I78" s="490">
        <v>0</v>
      </c>
      <c r="J78" s="490">
        <v>0</v>
      </c>
      <c r="K78" s="521" t="s">
        <v>379</v>
      </c>
      <c r="L78" s="522" t="s">
        <v>105</v>
      </c>
      <c r="M78" s="522" t="s">
        <v>105</v>
      </c>
      <c r="N78" s="522" t="s">
        <v>105</v>
      </c>
      <c r="O78" s="522" t="s">
        <v>105</v>
      </c>
      <c r="P78" s="522" t="s">
        <v>105</v>
      </c>
      <c r="Q78" s="522" t="s">
        <v>105</v>
      </c>
      <c r="R78" s="522" t="s">
        <v>105</v>
      </c>
      <c r="S78" s="490">
        <v>0</v>
      </c>
      <c r="T78" s="490">
        <v>0</v>
      </c>
      <c r="U78" s="490">
        <v>0</v>
      </c>
      <c r="V78" s="490">
        <v>0</v>
      </c>
      <c r="W78" s="490">
        <v>0</v>
      </c>
      <c r="X78" s="490">
        <v>0</v>
      </c>
      <c r="Y78" s="490">
        <v>0</v>
      </c>
      <c r="Z78" s="490">
        <v>0</v>
      </c>
      <c r="AA78" s="490">
        <v>0</v>
      </c>
      <c r="AB78" s="490">
        <v>0</v>
      </c>
      <c r="AC78" s="490">
        <v>0</v>
      </c>
      <c r="AD78" s="490">
        <v>0</v>
      </c>
      <c r="AE78" s="490">
        <v>0</v>
      </c>
      <c r="AF78" s="490">
        <v>0</v>
      </c>
      <c r="AG78" s="490">
        <v>0</v>
      </c>
      <c r="AH78" s="490">
        <v>0</v>
      </c>
      <c r="AI78" s="490">
        <v>0</v>
      </c>
      <c r="AJ78" s="490">
        <v>0</v>
      </c>
      <c r="AK78" s="490">
        <v>0</v>
      </c>
      <c r="AL78" s="490">
        <v>0</v>
      </c>
      <c r="AM78" s="521" t="s">
        <v>379</v>
      </c>
      <c r="AN78" s="522" t="s">
        <v>105</v>
      </c>
      <c r="AO78" s="522" t="s">
        <v>105</v>
      </c>
      <c r="AP78" s="522" t="s">
        <v>105</v>
      </c>
      <c r="AQ78" s="522" t="s">
        <v>105</v>
      </c>
      <c r="AR78" s="522" t="s">
        <v>105</v>
      </c>
      <c r="AS78" s="522" t="s">
        <v>105</v>
      </c>
      <c r="AT78" s="522" t="s">
        <v>105</v>
      </c>
      <c r="AU78" s="490">
        <v>0</v>
      </c>
      <c r="AV78" s="490">
        <v>0</v>
      </c>
      <c r="AW78" s="490">
        <v>0</v>
      </c>
      <c r="AX78" s="490">
        <v>0</v>
      </c>
      <c r="AY78" s="490">
        <v>0</v>
      </c>
      <c r="AZ78" s="490">
        <v>0</v>
      </c>
      <c r="BA78" s="490">
        <v>0</v>
      </c>
      <c r="BB78" s="522" t="s">
        <v>105</v>
      </c>
      <c r="BC78" s="522" t="s">
        <v>105</v>
      </c>
      <c r="BD78" s="522" t="s">
        <v>105</v>
      </c>
      <c r="BE78" s="522" t="s">
        <v>105</v>
      </c>
      <c r="BF78" s="522" t="s">
        <v>105</v>
      </c>
      <c r="BG78" s="522" t="s">
        <v>105</v>
      </c>
      <c r="BH78" s="522" t="s">
        <v>105</v>
      </c>
      <c r="BI78" s="490">
        <v>0</v>
      </c>
      <c r="BJ78" s="490">
        <v>0</v>
      </c>
      <c r="BK78" s="490">
        <v>0</v>
      </c>
      <c r="BL78" s="490">
        <v>0</v>
      </c>
      <c r="BM78" s="490">
        <v>0</v>
      </c>
      <c r="BN78" s="490">
        <v>0</v>
      </c>
      <c r="BO78" s="490">
        <v>0</v>
      </c>
      <c r="BP78" s="522" t="s">
        <v>105</v>
      </c>
      <c r="BQ78" s="522" t="s">
        <v>105</v>
      </c>
      <c r="BR78" s="522" t="s">
        <v>105</v>
      </c>
      <c r="BS78" s="522" t="s">
        <v>105</v>
      </c>
      <c r="BT78" s="522" t="s">
        <v>105</v>
      </c>
      <c r="BU78" s="522" t="s">
        <v>105</v>
      </c>
      <c r="BV78" s="522" t="s">
        <v>105</v>
      </c>
      <c r="BW78" s="490">
        <v>0</v>
      </c>
      <c r="BX78" s="490">
        <v>0</v>
      </c>
      <c r="BY78" s="490">
        <v>0</v>
      </c>
      <c r="BZ78" s="490">
        <v>0</v>
      </c>
      <c r="CA78" s="490">
        <v>0</v>
      </c>
      <c r="CB78" s="490">
        <v>0</v>
      </c>
      <c r="CC78" s="521" t="s">
        <v>379</v>
      </c>
      <c r="CD78" s="522" t="s">
        <v>105</v>
      </c>
      <c r="CE78" s="522" t="s">
        <v>105</v>
      </c>
      <c r="CF78" s="522" t="s">
        <v>105</v>
      </c>
      <c r="CG78" s="522" t="s">
        <v>105</v>
      </c>
      <c r="CH78" s="522" t="s">
        <v>105</v>
      </c>
      <c r="CI78" s="522" t="s">
        <v>105</v>
      </c>
      <c r="CJ78" s="522" t="s">
        <v>105</v>
      </c>
      <c r="CK78" s="522" t="s">
        <v>105</v>
      </c>
    </row>
  </sheetData>
  <autoFilter ref="A18:CK78"/>
  <mergeCells count="34">
    <mergeCell ref="CK14:CK17"/>
    <mergeCell ref="AG15:AT15"/>
    <mergeCell ref="AU15:BH15"/>
    <mergeCell ref="BI15:BV15"/>
    <mergeCell ref="BW15:CJ15"/>
    <mergeCell ref="AG16:AM16"/>
    <mergeCell ref="AN16:AT16"/>
    <mergeCell ref="AU16:BA16"/>
    <mergeCell ref="BB16:BH16"/>
    <mergeCell ref="BI16:BO16"/>
    <mergeCell ref="BP16:BV16"/>
    <mergeCell ref="BW16:CC16"/>
    <mergeCell ref="CD16:CJ16"/>
    <mergeCell ref="B10:AT10"/>
    <mergeCell ref="B11:AT11"/>
    <mergeCell ref="B12:AT12"/>
    <mergeCell ref="B13:CJ13"/>
    <mergeCell ref="B14:B17"/>
    <mergeCell ref="C14:C17"/>
    <mergeCell ref="D14:D17"/>
    <mergeCell ref="E14:R15"/>
    <mergeCell ref="S14:AF15"/>
    <mergeCell ref="AG14:AT14"/>
    <mergeCell ref="AU14:CJ14"/>
    <mergeCell ref="E16:K16"/>
    <mergeCell ref="L16:R16"/>
    <mergeCell ref="S16:Y16"/>
    <mergeCell ref="Z16:AF16"/>
    <mergeCell ref="B9:AT9"/>
    <mergeCell ref="B4:AT4"/>
    <mergeCell ref="B5:AT5"/>
    <mergeCell ref="B6:AT6"/>
    <mergeCell ref="B7:AT7"/>
    <mergeCell ref="B8:AT8"/>
  </mergeCells>
  <pageMargins left="0.70866141732283472" right="0.70866141732283472" top="0.74803149606299213" bottom="0.74803149606299213" header="0.31496062992125984" footer="0.31496062992125984"/>
  <pageSetup paperSize="8" scale="51" fitToWidth="2" orientation="landscape" r:id="rId1"/>
  <headerFooter differentFirst="1">
    <oddHeader>&amp;C&amp;P</oddHeader>
  </headerFooter>
  <colBreaks count="1" manualBreakCount="1">
    <brk id="46" max="3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19</vt:i4>
      </vt:variant>
    </vt:vector>
  </HeadingPairs>
  <TitlesOfParts>
    <vt:vector size="43" baseType="lpstr">
      <vt:lpstr>1_2018</vt:lpstr>
      <vt:lpstr>1_2019</vt:lpstr>
      <vt:lpstr>1_2020</vt:lpstr>
      <vt:lpstr>2</vt:lpstr>
      <vt:lpstr>3</vt:lpstr>
      <vt:lpstr>4</vt:lpstr>
      <vt:lpstr>5</vt:lpstr>
      <vt:lpstr>6</vt:lpstr>
      <vt:lpstr>7</vt:lpstr>
      <vt:lpstr>8</vt:lpstr>
      <vt:lpstr>9</vt:lpstr>
      <vt:lpstr>10</vt:lpstr>
      <vt:lpstr>11_1</vt:lpstr>
      <vt:lpstr>11_2</vt:lpstr>
      <vt:lpstr>11_3</vt:lpstr>
      <vt:lpstr>12</vt:lpstr>
      <vt:lpstr>13</vt:lpstr>
      <vt:lpstr>14</vt:lpstr>
      <vt:lpstr>15</vt:lpstr>
      <vt:lpstr>16</vt:lpstr>
      <vt:lpstr>17</vt:lpstr>
      <vt:lpstr>18</vt:lpstr>
      <vt:lpstr>19</vt:lpstr>
      <vt:lpstr>Лист1</vt:lpstr>
      <vt:lpstr>'11_2'!Заголовки_для_печати</vt:lpstr>
      <vt:lpstr>'11_3'!Заголовки_для_печати</vt:lpstr>
      <vt:lpstr>'1_2018'!Область_печати</vt:lpstr>
      <vt:lpstr>'1_2019'!Область_печати</vt:lpstr>
      <vt:lpstr>'1_2020'!Область_печати</vt:lpstr>
      <vt:lpstr>'10'!Область_печати</vt:lpstr>
      <vt:lpstr>'11_1'!Область_печати</vt:lpstr>
      <vt:lpstr>'11_2'!Область_печати</vt:lpstr>
      <vt:lpstr>'11_3'!Область_печати</vt:lpstr>
      <vt:lpstr>'12'!Область_печати</vt:lpstr>
      <vt:lpstr>'15'!Область_печати</vt:lpstr>
      <vt:lpstr>'16'!Область_печати</vt:lpstr>
      <vt:lpstr>'18'!Область_печати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Васильевна Кибец</dc:creator>
  <cp:lastModifiedBy>Евгений Мирошниченко</cp:lastModifiedBy>
  <cp:lastPrinted>2017-04-10T13:54:46Z</cp:lastPrinted>
  <dcterms:created xsi:type="dcterms:W3CDTF">2017-02-01T12:10:48Z</dcterms:created>
  <dcterms:modified xsi:type="dcterms:W3CDTF">2017-06-29T12:22:27Z</dcterms:modified>
</cp:coreProperties>
</file>